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lissa\Documents\2024 Compensation Forms\"/>
    </mc:Choice>
  </mc:AlternateContent>
  <xr:revisionPtr revIDLastSave="0" documentId="13_ncr:1_{87C93BE0-9257-46E6-8779-B3522B7EBD1E}" xr6:coauthVersionLast="47" xr6:coauthVersionMax="47" xr10:uidLastSave="{00000000-0000-0000-0000-000000000000}"/>
  <workbookProtection workbookAlgorithmName="SHA-512" workbookHashValue="pw20E/E8av61rz0K6FtyjHGhA0iK7uWFQwsnCBBbxndlZEjIIUvmxz2oV9gqf1yfGB//0S9JlPiy9AyxlS1fkA==" workbookSaltValue="CpPT72wGX0bN38OOouAPbw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C30" i="1" s="1"/>
  <c r="C13" i="1"/>
  <c r="G27" i="1"/>
  <c r="C16" i="1"/>
  <c r="C60" i="1"/>
  <c r="C15" i="1"/>
  <c r="C18" i="1"/>
  <c r="C49" i="1"/>
  <c r="B6" i="1"/>
  <c r="B7" i="1"/>
  <c r="E25" i="1"/>
  <c r="G25" i="1"/>
  <c r="C24" i="1"/>
  <c r="G23" i="1"/>
  <c r="E23" i="1"/>
  <c r="E27" i="1"/>
</calcChain>
</file>

<file path=xl/sharedStrings.xml><?xml version="1.0" encoding="utf-8"?>
<sst xmlns="http://schemas.openxmlformats.org/spreadsheetml/2006/main" count="96" uniqueCount="81">
  <si>
    <t xml:space="preserve">Church/Charge:  </t>
  </si>
  <si>
    <t>Pastor:</t>
  </si>
  <si>
    <t>WORKSHEETS</t>
  </si>
  <si>
    <t>Notes</t>
  </si>
  <si>
    <t>Pastor</t>
  </si>
  <si>
    <t>Date</t>
  </si>
  <si>
    <t>SPRC Chair</t>
  </si>
  <si>
    <t>District Superintendent</t>
  </si>
  <si>
    <t>TOTAL OR GROSS CASH PAYMENT - Add Lines 1-3</t>
  </si>
  <si>
    <t>Parsonage Provided</t>
  </si>
  <si>
    <t xml:space="preserve">No Parsonage </t>
  </si>
  <si>
    <t>Church Contribution to Pastor Salary</t>
  </si>
  <si>
    <t>Housing</t>
  </si>
  <si>
    <t>Total Compensation Package</t>
  </si>
  <si>
    <t>*</t>
  </si>
  <si>
    <t>Telephone Number:</t>
  </si>
  <si>
    <t xml:space="preserve">WORKSHEET 1 - CASH ALLOWANCES             </t>
  </si>
  <si>
    <t xml:space="preserve">WORKSHEET 2 - ACCOUNTABLE REIMBURSEMENTS    </t>
  </si>
  <si>
    <t>Finance Chair</t>
  </si>
  <si>
    <r>
      <rPr>
        <b/>
        <sz val="11"/>
        <rFont val="Calibri"/>
        <family val="2"/>
        <scheme val="minor"/>
      </rPr>
      <t xml:space="preserve">Name of person completing this form:    </t>
    </r>
    <r>
      <rPr>
        <b/>
        <sz val="12"/>
        <rFont val="Calibri"/>
        <family val="2"/>
        <scheme val="minor"/>
      </rPr>
      <t xml:space="preserve">                                            </t>
    </r>
  </si>
  <si>
    <t>Taxable Cash payment</t>
  </si>
  <si>
    <t>Church Paid Benefits</t>
  </si>
  <si>
    <t>Total Basis for Appointment - add lines 4 and 5</t>
  </si>
  <si>
    <t>Basis for Appointment</t>
  </si>
  <si>
    <t>Housing Exclusion</t>
  </si>
  <si>
    <t>housing allowance + total cash payment (line 4) + accountable reimbursement (line 5) + conference health insurance (line7) + CPP (line 8) + CRSP (line 9) + UMLife Options (UMLO) line 10</t>
  </si>
  <si>
    <t>Compensation effective date:</t>
  </si>
  <si>
    <r>
      <t xml:space="preserve">Parsonage Provided - </t>
    </r>
    <r>
      <rPr>
        <sz val="11"/>
        <color theme="1"/>
        <rFont val="Calibri"/>
        <family val="2"/>
        <scheme val="minor"/>
      </rPr>
      <t xml:space="preserve">you must enter "Y" for Yes or "N" for No </t>
    </r>
  </si>
  <si>
    <r>
      <t>Housing Allowance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indexed="8"/>
        <rFont val="Calibri"/>
        <family val="2"/>
      </rPr>
      <t xml:space="preserve">Enter the amount paid </t>
    </r>
    <r>
      <rPr>
        <b/>
        <sz val="11"/>
        <color indexed="8"/>
        <rFont val="Calibri"/>
        <family val="2"/>
      </rPr>
      <t>if there is no parsonage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</si>
  <si>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(give description)</t>
    </r>
  </si>
  <si>
    <r>
      <rPr>
        <b/>
        <sz val="11"/>
        <color indexed="8"/>
        <rFont val="Calibri"/>
        <family val="2"/>
      </rPr>
      <t xml:space="preserve">Travel:  </t>
    </r>
    <r>
      <rPr>
        <sz val="11"/>
        <color indexed="8"/>
        <rFont val="Calibri"/>
        <family val="2"/>
      </rPr>
      <t>includes actual expenses  for airfare, hotel, etc and/or standard mileage rate (not to exceed IRS rates) for use of personal vehicle.</t>
    </r>
  </si>
  <si>
    <r>
      <rPr>
        <b/>
        <sz val="11"/>
        <color indexed="8"/>
        <rFont val="Calibri"/>
        <family val="2"/>
      </rPr>
      <t xml:space="preserve">Continuing Education: </t>
    </r>
    <r>
      <rPr>
        <sz val="11"/>
        <color indexed="8"/>
        <rFont val="Calibri"/>
        <family val="2"/>
      </rPr>
      <t xml:space="preserve"> books, publications, training seminars, etc</t>
    </r>
  </si>
  <si>
    <r>
      <rPr>
        <b/>
        <sz val="11"/>
        <color indexed="8"/>
        <rFont val="Calibri"/>
        <family val="2"/>
      </rPr>
      <t xml:space="preserve">Other Allowances: </t>
    </r>
    <r>
      <rPr>
        <sz val="11"/>
        <color indexed="8"/>
        <rFont val="Calibri"/>
        <family val="2"/>
      </rPr>
      <t>including things such as parsonage utilites, insurance and maintenance.</t>
    </r>
  </si>
  <si>
    <r>
      <t xml:space="preserve">(Cash provided up front to the pastor and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vouchered. Please note that the IRS may require receipts in the case of an audit.) Reminder 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taxable income.</t>
    </r>
  </si>
  <si>
    <r>
      <t xml:space="preserve">(This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vouchered, and receipts are required for reimbursement.  Please enter the maximum amount that is available for reimbursement)</t>
    </r>
  </si>
  <si>
    <r>
      <rPr>
        <b/>
        <sz val="11"/>
        <color indexed="8"/>
        <rFont val="Calibri"/>
        <family val="2"/>
      </rPr>
      <t>Travel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 xml:space="preserve"> includes actual expenses  for airfare, hotel, etc and/or standard mileage rate (not to exceed IRS rates) for use of personal vehicle. </t>
    </r>
    <r>
      <rPr>
        <i/>
        <sz val="11"/>
        <color indexed="8"/>
        <rFont val="Calibri"/>
        <family val="2"/>
      </rPr>
      <t xml:space="preserve"> 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</si>
  <si>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 xml:space="preserve">Continuing Education: </t>
    </r>
    <r>
      <rPr>
        <sz val="11"/>
        <color theme="1"/>
        <rFont val="Calibri"/>
        <family val="2"/>
        <scheme val="minor"/>
      </rPr>
      <t>books, publications, training seminars, etc.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</si>
  <si>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>Annual Conference Expenses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expenses paid by church</t>
    </r>
  </si>
  <si>
    <t>Membership Fees, Dues and/or Entertainment</t>
  </si>
  <si>
    <r>
      <rPr>
        <b/>
        <sz val="11"/>
        <color theme="1"/>
        <rFont val="Calibri"/>
        <family val="2"/>
        <scheme val="minor"/>
      </rPr>
      <t xml:space="preserve">Membership Fees, Dues and/or Entertainment  </t>
    </r>
    <r>
      <rPr>
        <i/>
        <sz val="11"/>
        <color theme="1"/>
        <rFont val="Calibri"/>
        <family val="2"/>
        <scheme val="minor"/>
      </rPr>
      <t xml:space="preserve"> If you have entered this in Worksheet 1, you may not enter it here.</t>
    </r>
  </si>
  <si>
    <r>
      <rPr>
        <b/>
        <sz val="11"/>
        <color indexed="8"/>
        <rFont val="Calibri"/>
        <family val="2"/>
      </rPr>
      <t>Other Reimbursable Expenses</t>
    </r>
    <r>
      <rPr>
        <sz val="11"/>
        <color theme="1"/>
        <rFont val="Calibri"/>
        <family val="2"/>
        <scheme val="minor"/>
      </rPr>
      <t xml:space="preserve"> - (list with breakdown of dollar amount)</t>
    </r>
  </si>
  <si>
    <r>
      <t xml:space="preserve">This form </t>
    </r>
    <r>
      <rPr>
        <u/>
        <sz val="11"/>
        <color theme="1"/>
        <rFont val="Calibri"/>
        <family val="2"/>
        <scheme val="minor"/>
      </rPr>
      <t>must be</t>
    </r>
    <r>
      <rPr>
        <sz val="11"/>
        <color theme="1"/>
        <rFont val="Calibri"/>
        <family val="2"/>
        <scheme val="minor"/>
      </rPr>
      <t xml:space="preserve"> signed and accompany the pastor compensation form </t>
    </r>
  </si>
  <si>
    <r>
      <rPr>
        <b/>
        <sz val="11"/>
        <color indexed="8"/>
        <rFont val="Calibri"/>
        <family val="2"/>
      </rPr>
      <t xml:space="preserve">Equitable Compensation - </t>
    </r>
    <r>
      <rPr>
        <sz val="11"/>
        <color indexed="8"/>
        <rFont val="Calibri"/>
        <family val="2"/>
      </rPr>
      <t>This is Equitable Compensation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contribution to pastor salary.</t>
    </r>
  </si>
  <si>
    <t>1A</t>
  </si>
  <si>
    <t>1B</t>
  </si>
  <si>
    <t>1C</t>
  </si>
  <si>
    <t>1D</t>
  </si>
  <si>
    <t>1E</t>
  </si>
  <si>
    <t>1F</t>
  </si>
  <si>
    <t>1G</t>
  </si>
  <si>
    <t>2A</t>
  </si>
  <si>
    <t>2B</t>
  </si>
  <si>
    <t>2C</t>
  </si>
  <si>
    <t>2D</t>
  </si>
  <si>
    <t>2E</t>
  </si>
  <si>
    <t>2F</t>
  </si>
  <si>
    <t>2G</t>
  </si>
  <si>
    <t>2H</t>
  </si>
  <si>
    <t xml:space="preserve">TOTAL ACCOUNTABLE REIMBURSEMENTS - Add lines 2A-2G </t>
  </si>
  <si>
    <r>
      <rPr>
        <b/>
        <sz val="11"/>
        <color indexed="8"/>
        <rFont val="Calibri"/>
        <family val="2"/>
      </rPr>
      <t>Accountable Reimbursements</t>
    </r>
    <r>
      <rPr>
        <sz val="11"/>
        <color indexed="8"/>
        <rFont val="Calibri"/>
        <family val="2"/>
      </rPr>
      <t xml:space="preserve">  (from </t>
    </r>
    <r>
      <rPr>
        <b/>
        <sz val="11"/>
        <color indexed="8"/>
        <rFont val="Calibri"/>
        <family val="2"/>
      </rPr>
      <t>worksheet 2</t>
    </r>
    <r>
      <rPr>
        <sz val="11"/>
        <color indexed="8"/>
        <rFont val="Calibri"/>
        <family val="2"/>
      </rPr>
      <t xml:space="preserve">, line 2H) </t>
    </r>
  </si>
  <si>
    <r>
      <t xml:space="preserve">Conference Health Insurance Paid by Local Church 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(enter X on appropriate line)</t>
    </r>
  </si>
  <si>
    <r>
      <t>* By our signature we acknowledge that we have read the Arrearage Policy of the NM Annual Conference.  This can be found in the conference journal or with the compensation form instructions</t>
    </r>
    <r>
      <rPr>
        <b/>
        <sz val="11"/>
        <color theme="1"/>
        <rFont val="Calibri"/>
        <family val="2"/>
        <scheme val="minor"/>
      </rPr>
      <t xml:space="preserve"> (specifically on page 9 paragraph 6). </t>
    </r>
  </si>
  <si>
    <t>8a</t>
  </si>
  <si>
    <t>3a</t>
  </si>
  <si>
    <t>Moving Expenses</t>
  </si>
  <si>
    <t>TOTAL CASH ALLOWANCES - Add lines 1A-1G</t>
  </si>
  <si>
    <t>1H</t>
  </si>
  <si>
    <r>
      <rPr>
        <b/>
        <sz val="11"/>
        <color indexed="8"/>
        <rFont val="Calibri"/>
        <family val="2"/>
      </rPr>
      <t xml:space="preserve">Cash Allowances </t>
    </r>
    <r>
      <rPr>
        <sz val="11"/>
        <color theme="1"/>
        <rFont val="Calibri"/>
        <family val="2"/>
        <scheme val="minor"/>
      </rPr>
      <t xml:space="preserve">(from </t>
    </r>
    <r>
      <rPr>
        <b/>
        <sz val="11"/>
        <color theme="1"/>
        <rFont val="Calibri"/>
        <family val="2"/>
        <scheme val="minor"/>
      </rPr>
      <t>worksheet 1</t>
    </r>
    <r>
      <rPr>
        <sz val="11"/>
        <color theme="1"/>
        <rFont val="Calibri"/>
        <family val="2"/>
        <scheme val="minor"/>
      </rPr>
      <t>, line 1H excluding moving expenses</t>
    </r>
    <r>
      <rPr>
        <b/>
        <sz val="11"/>
        <color indexed="8"/>
        <rFont val="Calibri"/>
        <family val="2"/>
      </rPr>
      <t>)</t>
    </r>
    <r>
      <rPr>
        <sz val="11"/>
        <color indexed="8"/>
        <rFont val="Calibri"/>
        <family val="2"/>
      </rPr>
      <t xml:space="preserve"> 
</t>
    </r>
    <r>
      <rPr>
        <b/>
        <i/>
        <sz val="11"/>
        <color rgb="FFFF0000"/>
        <rFont val="Calibri"/>
        <family val="2"/>
      </rPr>
      <t xml:space="preserve">Reminder this is taxable income. </t>
    </r>
  </si>
  <si>
    <t xml:space="preserve"> </t>
  </si>
  <si>
    <r>
      <rPr>
        <b/>
        <sz val="11"/>
        <rFont val="Calibri"/>
        <family val="2"/>
      </rPr>
      <t xml:space="preserve">Moving Expenses </t>
    </r>
    <r>
      <rPr>
        <sz val="11"/>
        <rFont val="Calibri"/>
        <family val="2"/>
        <scheme val="minor"/>
      </rPr>
      <t xml:space="preserve">(from </t>
    </r>
    <r>
      <rPr>
        <b/>
        <sz val="11"/>
        <rFont val="Calibri"/>
        <family val="2"/>
        <scheme val="minor"/>
      </rPr>
      <t>worksheet 1</t>
    </r>
    <r>
      <rPr>
        <sz val="11"/>
        <rFont val="Calibri"/>
        <family val="2"/>
        <scheme val="minor"/>
      </rPr>
      <t>, line 1G</t>
    </r>
    <r>
      <rPr>
        <b/>
        <sz val="11"/>
        <rFont val="Calibri"/>
        <family val="2"/>
      </rPr>
      <t>)</t>
    </r>
    <r>
      <rPr>
        <sz val="11"/>
        <rFont val="Calibri"/>
        <family val="2"/>
      </rPr>
      <t xml:space="preserve"> 
</t>
    </r>
    <r>
      <rPr>
        <b/>
        <i/>
        <sz val="11"/>
        <rFont val="Calibri"/>
        <family val="2"/>
      </rPr>
      <t xml:space="preserve">Reminder this is taxable income. </t>
    </r>
  </si>
  <si>
    <r>
      <rPr>
        <b/>
        <sz val="11"/>
        <rFont val="Calibri"/>
        <family val="2"/>
      </rPr>
      <t>Comprehensive Protection Plan (CPP)</t>
    </r>
    <r>
      <rPr>
        <b/>
        <sz val="11"/>
        <rFont val="Calibri"/>
        <family val="2"/>
        <scheme val="minor"/>
      </rPr>
      <t xml:space="preserve">  for moving expenses</t>
    </r>
    <r>
      <rPr>
        <sz val="11"/>
        <rFont val="Calibri"/>
        <family val="2"/>
        <scheme val="minor"/>
      </rPr>
      <t xml:space="preserve">                                                                                        </t>
    </r>
    <r>
      <rPr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 xml:space="preserve"> (moving expenses from </t>
    </r>
    <r>
      <rPr>
        <b/>
        <i/>
        <sz val="9"/>
        <rFont val="Calibri"/>
        <family val="2"/>
        <scheme val="minor"/>
      </rPr>
      <t>worksheet 1</t>
    </r>
    <r>
      <rPr>
        <i/>
        <sz val="9"/>
        <rFont val="Calibri"/>
        <family val="2"/>
        <scheme val="minor"/>
      </rPr>
      <t>, line 1G)</t>
    </r>
  </si>
  <si>
    <t>Pastor only = $9540/year $795/month</t>
  </si>
  <si>
    <t>Pastor +1 = $18,132/year $1,511/month</t>
  </si>
  <si>
    <t>Pastor + family  = $24,804/year $2,067/month</t>
  </si>
  <si>
    <r>
      <t xml:space="preserve">HOUSING EXCLUSION - DO NOT ADD OR SUBTRACT                                                                 </t>
    </r>
    <r>
      <rPr>
        <b/>
        <sz val="11"/>
        <color rgb="FFFF0000"/>
        <rFont val="Calibri"/>
        <family val="2"/>
      </rPr>
      <t>Housing Exclusion Resolution MUST BE INCLUDED W/COMP FORM.</t>
    </r>
  </si>
  <si>
    <r>
      <rPr>
        <b/>
        <sz val="11"/>
        <color indexed="8"/>
        <rFont val="Calibri"/>
        <family val="2"/>
      </rPr>
      <t>Comprehensive Protection Plan (CPP)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(fill in appropriate amount for all pastors serving at least 3/4 time)</t>
    </r>
  </si>
  <si>
    <r>
      <t xml:space="preserve"> Appointment:  1/2 time   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 </t>
    </r>
  </si>
  <si>
    <t>New Mexico Conference Pastor Compensation Form 2024</t>
  </si>
  <si>
    <t>UMLO, for Full Elders, with LTD rolled in and per quote from UMLife.</t>
  </si>
  <si>
    <r>
      <t>Pension Costs (Clergy Retirement Security Plan CRSP DB + DC)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 xml:space="preserve">                                          </t>
    </r>
    <r>
      <rPr>
        <i/>
        <sz val="9"/>
        <color indexed="8"/>
        <rFont val="Calibri"/>
        <family val="2"/>
      </rPr>
      <t xml:space="preserve">           (fill in appropriate amount for all Full Elders and Local Licensed Pastors serving at least 1/2 time)</t>
    </r>
  </si>
  <si>
    <t>1/2 Time New Mexico Conference Elder or Local Licensed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</si>
</sst>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[&lt;=9999999]###\-####;\(###\)\ ###\-####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Wingdings"/>
      <charset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62">
    <xf numFmtId="0" fontId="0" fillId="0" borderId="0" xfId="0"/>
    <xf numFmtId="4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/>
    <xf numFmtId="0" fontId="0" fillId="2" borderId="0" xfId="0" applyFill="1"/>
    <xf numFmtId="0" fontId="8" fillId="2" borderId="0" xfId="0" applyFont="1" applyFill="1" applyAlignment="1">
      <alignment horizontal="center" wrapText="1"/>
    </xf>
    <xf numFmtId="4" fontId="0" fillId="2" borderId="0" xfId="0" applyNumberFormat="1" applyFill="1" applyAlignment="1">
      <alignment wrapText="1"/>
    </xf>
    <xf numFmtId="0" fontId="0" fillId="2" borderId="1" xfId="0" applyFill="1" applyBorder="1" applyAlignment="1">
      <alignment horizontal="center"/>
    </xf>
    <xf numFmtId="0" fontId="11" fillId="0" borderId="0" xfId="0" applyFont="1"/>
    <xf numFmtId="0" fontId="0" fillId="2" borderId="3" xfId="0" applyFill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4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14" fontId="0" fillId="2" borderId="7" xfId="0" applyNumberFormat="1" applyFill="1" applyBorder="1" applyProtection="1">
      <protection locked="0"/>
    </xf>
    <xf numFmtId="14" fontId="4" fillId="2" borderId="7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0" borderId="10" xfId="0" applyNumberFormat="1" applyBorder="1" applyAlignment="1">
      <alignment horizontal="right"/>
    </xf>
    <xf numFmtId="0" fontId="0" fillId="2" borderId="5" xfId="0" applyFill="1" applyBorder="1"/>
    <xf numFmtId="164" fontId="0" fillId="2" borderId="1" xfId="0" applyNumberFormat="1" applyFill="1" applyBorder="1" applyAlignment="1" applyProtection="1">
      <alignment horizontal="right" vertical="center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 wrapText="1"/>
    </xf>
    <xf numFmtId="164" fontId="0" fillId="3" borderId="0" xfId="0" applyNumberFormat="1" applyFill="1" applyAlignment="1">
      <alignment horizontal="center" wrapText="1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4" fontId="0" fillId="2" borderId="28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left" wrapText="1"/>
    </xf>
    <xf numFmtId="0" fontId="4" fillId="2" borderId="3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2" xfId="0" applyFill="1" applyBorder="1"/>
    <xf numFmtId="0" fontId="0" fillId="2" borderId="42" xfId="0" applyFill="1" applyBorder="1" applyAlignment="1">
      <alignment horizontal="center" vertical="center"/>
    </xf>
    <xf numFmtId="164" fontId="0" fillId="4" borderId="43" xfId="0" applyNumberFormat="1" applyFill="1" applyBorder="1" applyAlignment="1">
      <alignment horizontal="right" vertical="center"/>
    </xf>
    <xf numFmtId="0" fontId="0" fillId="2" borderId="4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64" fontId="4" fillId="4" borderId="38" xfId="0" applyNumberFormat="1" applyFont="1" applyFill="1" applyBorder="1" applyAlignment="1">
      <alignment horizontal="right" vertical="center"/>
    </xf>
    <xf numFmtId="164" fontId="0" fillId="4" borderId="3" xfId="0" applyNumberForma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0" fontId="0" fillId="2" borderId="32" xfId="0" applyFill="1" applyBorder="1" applyAlignment="1">
      <alignment horizontal="center" vertical="center"/>
    </xf>
    <xf numFmtId="164" fontId="0" fillId="3" borderId="48" xfId="0" applyNumberFormat="1" applyFill="1" applyBorder="1" applyAlignment="1">
      <alignment horizontal="center" wrapText="1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4" fillId="2" borderId="5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left" wrapText="1"/>
    </xf>
    <xf numFmtId="164" fontId="0" fillId="2" borderId="42" xfId="0" applyNumberFormat="1" applyFill="1" applyBorder="1" applyAlignment="1">
      <alignment horizontal="right"/>
    </xf>
    <xf numFmtId="0" fontId="4" fillId="2" borderId="42" xfId="0" applyFont="1" applyFill="1" applyBorder="1" applyAlignment="1">
      <alignment wrapText="1"/>
    </xf>
    <xf numFmtId="0" fontId="0" fillId="2" borderId="42" xfId="0" applyFill="1" applyBorder="1" applyAlignment="1">
      <alignment wrapText="1"/>
    </xf>
    <xf numFmtId="0" fontId="0" fillId="2" borderId="54" xfId="0" applyFill="1" applyBorder="1" applyAlignment="1">
      <alignment vertical="center"/>
    </xf>
    <xf numFmtId="0" fontId="0" fillId="2" borderId="54" xfId="0" applyFill="1" applyBorder="1" applyAlignment="1">
      <alignment horizontal="center" vertical="center"/>
    </xf>
    <xf numFmtId="164" fontId="0" fillId="2" borderId="54" xfId="0" applyNumberFormat="1" applyFill="1" applyBorder="1" applyAlignment="1" applyProtection="1">
      <alignment horizontal="right" vertical="center"/>
      <protection locked="0"/>
    </xf>
    <xf numFmtId="0" fontId="4" fillId="2" borderId="58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left" vertical="top"/>
    </xf>
    <xf numFmtId="0" fontId="0" fillId="2" borderId="32" xfId="0" applyFill="1" applyBorder="1"/>
    <xf numFmtId="0" fontId="0" fillId="2" borderId="32" xfId="0" applyFill="1" applyBorder="1" applyAlignment="1">
      <alignment vertical="center"/>
    </xf>
    <xf numFmtId="0" fontId="0" fillId="2" borderId="37" xfId="0" applyFill="1" applyBorder="1"/>
    <xf numFmtId="0" fontId="0" fillId="2" borderId="62" xfId="0" applyFill="1" applyBorder="1" applyAlignment="1">
      <alignment horizontal="center"/>
    </xf>
    <xf numFmtId="164" fontId="0" fillId="4" borderId="63" xfId="0" applyNumberFormat="1" applyFill="1" applyBorder="1"/>
    <xf numFmtId="0" fontId="4" fillId="2" borderId="60" xfId="0" applyFont="1" applyFill="1" applyBorder="1" applyAlignment="1">
      <alignment vertical="top"/>
    </xf>
    <xf numFmtId="0" fontId="0" fillId="0" borderId="32" xfId="0" applyBorder="1"/>
    <xf numFmtId="0" fontId="0" fillId="2" borderId="32" xfId="0" applyFill="1" applyBorder="1" applyAlignment="1">
      <alignment horizontal="right" wrapText="1"/>
    </xf>
    <xf numFmtId="0" fontId="0" fillId="2" borderId="67" xfId="0" applyFill="1" applyBorder="1" applyAlignment="1">
      <alignment horizontal="center"/>
    </xf>
    <xf numFmtId="164" fontId="0" fillId="4" borderId="68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7" xfId="0" applyFill="1" applyBorder="1"/>
    <xf numFmtId="14" fontId="0" fillId="2" borderId="6" xfId="0" applyNumberFormat="1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2" fillId="2" borderId="53" xfId="0" applyNumberFormat="1" applyFont="1" applyFill="1" applyBorder="1" applyAlignment="1" applyProtection="1">
      <alignment horizontal="center" wrapText="1"/>
      <protection locked="0"/>
    </xf>
    <xf numFmtId="1" fontId="0" fillId="0" borderId="52" xfId="0" applyNumberFormat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>
      <alignment horizontal="center"/>
    </xf>
    <xf numFmtId="4" fontId="0" fillId="2" borderId="0" xfId="0" applyNumberFormat="1" applyFill="1" applyAlignment="1">
      <alignment horizontal="right" vertical="center"/>
    </xf>
    <xf numFmtId="0" fontId="10" fillId="2" borderId="16" xfId="0" applyFont="1" applyFill="1" applyBorder="1" applyAlignment="1">
      <alignment horizontal="center"/>
    </xf>
    <xf numFmtId="14" fontId="15" fillId="2" borderId="13" xfId="0" applyNumberFormat="1" applyFont="1" applyFill="1" applyBorder="1" applyAlignment="1" applyProtection="1">
      <alignment horizontal="left"/>
      <protection locked="0"/>
    </xf>
    <xf numFmtId="165" fontId="15" fillId="2" borderId="72" xfId="0" applyNumberFormat="1" applyFont="1" applyFill="1" applyBorder="1" applyAlignment="1" applyProtection="1">
      <alignment horizontal="left"/>
      <protection locked="0"/>
    </xf>
    <xf numFmtId="164" fontId="0" fillId="4" borderId="38" xfId="0" applyNumberFormat="1" applyFill="1" applyBorder="1" applyAlignment="1">
      <alignment horizontal="right"/>
    </xf>
    <xf numFmtId="0" fontId="15" fillId="2" borderId="0" xfId="0" applyFont="1" applyFill="1" applyAlignment="1">
      <alignment horizontal="right"/>
    </xf>
    <xf numFmtId="164" fontId="0" fillId="6" borderId="1" xfId="0" applyNumberFormat="1" applyFill="1" applyBorder="1" applyAlignment="1">
      <alignment horizontal="right" vertical="center"/>
    </xf>
    <xf numFmtId="0" fontId="11" fillId="6" borderId="0" xfId="0" applyFont="1" applyFill="1" applyAlignment="1">
      <alignment horizontal="right" wrapText="1"/>
    </xf>
    <xf numFmtId="164" fontId="0" fillId="6" borderId="0" xfId="0" applyNumberFormat="1" applyFill="1" applyAlignment="1">
      <alignment horizontal="center" wrapText="1"/>
    </xf>
    <xf numFmtId="0" fontId="0" fillId="6" borderId="0" xfId="0" applyFill="1" applyAlignment="1">
      <alignment horizontal="right" wrapText="1"/>
    </xf>
    <xf numFmtId="164" fontId="0" fillId="6" borderId="33" xfId="0" applyNumberFormat="1" applyFill="1" applyBorder="1" applyAlignment="1">
      <alignment horizontal="center" wrapText="1"/>
    </xf>
    <xf numFmtId="164" fontId="0" fillId="6" borderId="3" xfId="0" applyNumberFormat="1" applyFill="1" applyBorder="1" applyProtection="1">
      <protection locked="0"/>
    </xf>
    <xf numFmtId="0" fontId="2" fillId="6" borderId="5" xfId="0" applyFont="1" applyFill="1" applyBorder="1"/>
    <xf numFmtId="0" fontId="15" fillId="2" borderId="0" xfId="0" applyFont="1" applyFill="1"/>
    <xf numFmtId="0" fontId="15" fillId="2" borderId="20" xfId="0" applyFont="1" applyFill="1" applyBorder="1"/>
    <xf numFmtId="0" fontId="15" fillId="2" borderId="8" xfId="0" applyFont="1" applyFill="1" applyBorder="1"/>
    <xf numFmtId="164" fontId="0" fillId="0" borderId="24" xfId="0" applyNumberFormat="1" applyBorder="1" applyAlignment="1" applyProtection="1">
      <alignment horizontal="right" vertic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vertical="center" wrapText="1"/>
    </xf>
    <xf numFmtId="0" fontId="4" fillId="6" borderId="33" xfId="0" applyFont="1" applyFill="1" applyBorder="1" applyAlignment="1">
      <alignment vertical="center" wrapText="1"/>
    </xf>
    <xf numFmtId="0" fontId="0" fillId="6" borderId="13" xfId="0" applyFill="1" applyBorder="1" applyAlignment="1">
      <alignment horizontal="left" vertical="center"/>
    </xf>
    <xf numFmtId="0" fontId="0" fillId="6" borderId="13" xfId="0" applyFill="1" applyBorder="1" applyAlignment="1">
      <alignment vertical="center"/>
    </xf>
    <xf numFmtId="0" fontId="4" fillId="6" borderId="48" xfId="0" applyFont="1" applyFill="1" applyBorder="1" applyAlignment="1">
      <alignment vertical="center" wrapText="1"/>
    </xf>
    <xf numFmtId="164" fontId="0" fillId="0" borderId="28" xfId="0" applyNumberFormat="1" applyBorder="1" applyAlignment="1">
      <alignment horizontal="right" vertical="center"/>
    </xf>
    <xf numFmtId="0" fontId="8" fillId="2" borderId="0" xfId="0" applyFont="1" applyFill="1" applyAlignment="1">
      <alignment horizontal="center"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vertical="center" wrapText="1"/>
    </xf>
    <xf numFmtId="0" fontId="9" fillId="2" borderId="56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center" wrapText="1"/>
    </xf>
    <xf numFmtId="0" fontId="9" fillId="2" borderId="46" xfId="0" applyFont="1" applyFill="1" applyBorder="1" applyAlignment="1">
      <alignment horizont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0" fillId="2" borderId="6" xfId="0" applyFill="1" applyBorder="1"/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36" xfId="0" applyFont="1" applyFill="1" applyBorder="1" applyAlignment="1">
      <alignment wrapText="1"/>
    </xf>
    <xf numFmtId="0" fontId="0" fillId="2" borderId="6" xfId="0" applyFill="1" applyBorder="1" applyAlignment="1">
      <alignment horizontal="center" vertical="center" wrapText="1"/>
    </xf>
    <xf numFmtId="0" fontId="1" fillId="2" borderId="17" xfId="0" applyFont="1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57" xfId="0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57" xfId="0" applyFill="1" applyBorder="1" applyAlignment="1">
      <alignment horizontal="left" wrapText="1"/>
    </xf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61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36" xfId="0" applyFont="1" applyFill="1" applyBorder="1" applyAlignment="1">
      <alignment wrapText="1"/>
    </xf>
    <xf numFmtId="0" fontId="4" fillId="2" borderId="64" xfId="0" applyFont="1" applyFill="1" applyBorder="1" applyAlignment="1">
      <alignment wrapText="1"/>
    </xf>
    <xf numFmtId="0" fontId="4" fillId="2" borderId="65" xfId="0" applyFont="1" applyFill="1" applyBorder="1" applyAlignment="1">
      <alignment wrapText="1"/>
    </xf>
    <xf numFmtId="0" fontId="4" fillId="2" borderId="66" xfId="0" applyFont="1" applyFill="1" applyBorder="1" applyAlignment="1">
      <alignment wrapText="1"/>
    </xf>
    <xf numFmtId="0" fontId="19" fillId="2" borderId="5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36" xfId="0" applyFont="1" applyFill="1" applyBorder="1" applyAlignment="1">
      <alignment horizontal="left" wrapText="1"/>
    </xf>
    <xf numFmtId="0" fontId="0" fillId="2" borderId="42" xfId="0" applyFill="1" applyBorder="1" applyAlignment="1">
      <alignment horizontal="center"/>
    </xf>
    <xf numFmtId="0" fontId="4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45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164" fontId="0" fillId="0" borderId="3" xfId="0" applyNumberFormat="1" applyBorder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 wrapText="1"/>
    </xf>
    <xf numFmtId="164" fontId="0" fillId="6" borderId="3" xfId="0" applyNumberFormat="1" applyFill="1" applyBorder="1" applyAlignment="1">
      <alignment horizontal="right" vertical="center" wrapText="1"/>
    </xf>
    <xf numFmtId="164" fontId="0" fillId="6" borderId="2" xfId="0" applyNumberFormat="1" applyFill="1" applyBorder="1" applyAlignment="1">
      <alignment horizontal="right" vertical="center" wrapText="1"/>
    </xf>
    <xf numFmtId="0" fontId="4" fillId="6" borderId="10" xfId="0" applyFont="1" applyFill="1" applyBorder="1" applyAlignment="1">
      <alignment wrapText="1"/>
    </xf>
    <xf numFmtId="0" fontId="4" fillId="6" borderId="19" xfId="0" applyFont="1" applyFill="1" applyBorder="1" applyAlignment="1">
      <alignment wrapText="1"/>
    </xf>
    <xf numFmtId="0" fontId="4" fillId="6" borderId="34" xfId="0" applyFont="1" applyFill="1" applyBorder="1" applyAlignment="1">
      <alignment wrapText="1"/>
    </xf>
    <xf numFmtId="0" fontId="2" fillId="2" borderId="10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164" fontId="4" fillId="4" borderId="24" xfId="0" applyNumberFormat="1" applyFont="1" applyFill="1" applyBorder="1" applyAlignment="1">
      <alignment horizontal="right" vertical="center"/>
    </xf>
    <xf numFmtId="164" fontId="4" fillId="4" borderId="28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36" xfId="0" applyFill="1" applyBorder="1" applyAlignment="1">
      <alignment horizontal="left" wrapText="1"/>
    </xf>
    <xf numFmtId="0" fontId="0" fillId="2" borderId="8" xfId="0" applyFill="1" applyBorder="1" applyAlignment="1">
      <alignment wrapText="1"/>
    </xf>
    <xf numFmtId="0" fontId="0" fillId="2" borderId="36" xfId="0" applyFill="1" applyBorder="1" applyAlignment="1">
      <alignment wrapText="1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36" xfId="0" applyFill="1" applyBorder="1" applyAlignment="1" applyProtection="1">
      <alignment horizontal="center" wrapText="1"/>
      <protection locked="0"/>
    </xf>
    <xf numFmtId="0" fontId="4" fillId="2" borderId="29" xfId="0" applyFont="1" applyFill="1" applyBorder="1" applyAlignment="1">
      <alignment wrapText="1"/>
    </xf>
    <xf numFmtId="0" fontId="4" fillId="2" borderId="30" xfId="0" applyFont="1" applyFill="1" applyBorder="1" applyAlignment="1">
      <alignment wrapText="1"/>
    </xf>
    <xf numFmtId="0" fontId="4" fillId="2" borderId="3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0" fillId="2" borderId="69" xfId="0" applyFont="1" applyFill="1" applyBorder="1" applyAlignment="1">
      <alignment horizontal="right" wrapText="1"/>
    </xf>
    <xf numFmtId="0" fontId="10" fillId="2" borderId="16" xfId="0" applyFont="1" applyFill="1" applyBorder="1" applyAlignment="1">
      <alignment horizontal="right" wrapText="1"/>
    </xf>
    <xf numFmtId="0" fontId="8" fillId="2" borderId="7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70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>
      <alignment horizontal="left" wrapText="1"/>
    </xf>
    <xf numFmtId="0" fontId="0" fillId="2" borderId="26" xfId="0" applyFill="1" applyBorder="1" applyAlignment="1">
      <alignment horizontal="left" wrapText="1"/>
    </xf>
    <xf numFmtId="0" fontId="0" fillId="2" borderId="27" xfId="0" applyFill="1" applyBorder="1" applyAlignment="1">
      <alignment horizontal="left" wrapText="1"/>
    </xf>
    <xf numFmtId="0" fontId="4" fillId="2" borderId="29" xfId="0" applyFont="1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31" xfId="0" applyFill="1" applyBorder="1" applyAlignment="1">
      <alignment horizontal="left" wrapText="1"/>
    </xf>
    <xf numFmtId="0" fontId="15" fillId="2" borderId="8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39" xfId="0" applyFont="1" applyFill="1" applyBorder="1" applyAlignment="1">
      <alignment wrapText="1"/>
    </xf>
    <xf numFmtId="0" fontId="0" fillId="2" borderId="40" xfId="0" applyFill="1" applyBorder="1" applyAlignment="1">
      <alignment wrapText="1"/>
    </xf>
    <xf numFmtId="0" fontId="0" fillId="2" borderId="41" xfId="0" applyFill="1" applyBorder="1" applyAlignment="1">
      <alignment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wrapText="1"/>
    </xf>
    <xf numFmtId="0" fontId="11" fillId="6" borderId="8" xfId="0" applyFont="1" applyFill="1" applyBorder="1" applyAlignment="1">
      <alignment wrapText="1"/>
    </xf>
    <xf numFmtId="0" fontId="11" fillId="6" borderId="36" xfId="0" applyFont="1" applyFill="1" applyBorder="1" applyAlignment="1">
      <alignment wrapText="1"/>
    </xf>
    <xf numFmtId="0" fontId="4" fillId="2" borderId="32" xfId="0" applyFont="1" applyFill="1" applyBorder="1" applyAlignment="1">
      <alignment horizontal="center" wrapText="1"/>
    </xf>
    <xf numFmtId="164" fontId="0" fillId="7" borderId="3" xfId="0" applyNumberFormat="1" applyFill="1" applyBorder="1" applyAlignment="1">
      <alignment horizontal="right" vertical="center" wrapText="1"/>
    </xf>
    <xf numFmtId="164" fontId="0" fillId="7" borderId="2" xfId="0" applyNumberFormat="1" applyFill="1" applyBorder="1" applyAlignment="1">
      <alignment horizontal="right" vertical="center" wrapText="1"/>
    </xf>
    <xf numFmtId="0" fontId="15" fillId="6" borderId="10" xfId="0" applyFont="1" applyFill="1" applyBorder="1" applyAlignment="1">
      <alignment wrapText="1"/>
    </xf>
    <xf numFmtId="0" fontId="15" fillId="6" borderId="19" xfId="0" applyFont="1" applyFill="1" applyBorder="1" applyAlignment="1">
      <alignment wrapText="1"/>
    </xf>
    <xf numFmtId="0" fontId="15" fillId="6" borderId="34" xfId="0" applyFont="1" applyFill="1" applyBorder="1" applyAlignment="1">
      <alignment wrapText="1"/>
    </xf>
    <xf numFmtId="0" fontId="0" fillId="6" borderId="0" xfId="0" applyFill="1" applyAlignment="1">
      <alignment horizontal="left" vertical="center" wrapText="1"/>
    </xf>
    <xf numFmtId="0" fontId="0" fillId="6" borderId="33" xfId="0" applyFill="1" applyBorder="1" applyAlignment="1">
      <alignment horizontal="left" vertical="center" wrapText="1"/>
    </xf>
    <xf numFmtId="0" fontId="4" fillId="6" borderId="45" xfId="0" applyFont="1" applyFill="1" applyBorder="1" applyAlignment="1">
      <alignment horizontal="left" wrapText="1"/>
    </xf>
    <xf numFmtId="0" fontId="4" fillId="6" borderId="42" xfId="0" applyFont="1" applyFill="1" applyBorder="1" applyAlignment="1">
      <alignment horizontal="left" wrapText="1"/>
    </xf>
    <xf numFmtId="0" fontId="4" fillId="6" borderId="46" xfId="0" applyFont="1" applyFill="1" applyBorder="1" applyAlignment="1">
      <alignment horizontal="left" wrapText="1"/>
    </xf>
    <xf numFmtId="0" fontId="0" fillId="2" borderId="4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5" fontId="0" fillId="7" borderId="44" xfId="1" applyNumberFormat="1" applyFont="1" applyFill="1" applyBorder="1" applyAlignment="1">
      <alignment horizontal="right" vertical="center"/>
    </xf>
    <xf numFmtId="5" fontId="0" fillId="7" borderId="9" xfId="1" applyNumberFormat="1" applyFont="1" applyFill="1" applyBorder="1" applyAlignment="1">
      <alignment horizontal="right" vertical="center"/>
    </xf>
    <xf numFmtId="5" fontId="0" fillId="7" borderId="2" xfId="1" applyNumberFormat="1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99FF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37"/>
  <sheetViews>
    <sheetView tabSelected="1" zoomScaleNormal="100" workbookViewId="0">
      <selection activeCell="C7" sqref="C7"/>
    </sheetView>
  </sheetViews>
  <sheetFormatPr defaultColWidth="8.85546875" defaultRowHeight="15" x14ac:dyDescent="0.25"/>
  <cols>
    <col min="1" max="1" width="13.42578125" customWidth="1"/>
    <col min="2" max="2" width="12.85546875" customWidth="1"/>
    <col min="3" max="3" width="12.42578125" style="1" customWidth="1"/>
    <col min="4" max="4" width="20.42578125" customWidth="1"/>
    <col min="5" max="5" width="12.42578125" customWidth="1"/>
    <col min="6" max="6" width="19.28515625" customWidth="1"/>
    <col min="7" max="7" width="23.5703125" customWidth="1"/>
    <col min="8" max="8" width="9.140625" hidden="1" customWidth="1"/>
    <col min="9" max="9" width="12.28515625" customWidth="1"/>
  </cols>
  <sheetData>
    <row r="1" spans="1:14" ht="18.600000000000001" customHeight="1" x14ac:dyDescent="0.3">
      <c r="A1" s="205" t="s">
        <v>0</v>
      </c>
      <c r="B1" s="206"/>
      <c r="C1" s="226"/>
      <c r="D1" s="226"/>
      <c r="E1" s="97" t="s">
        <v>1</v>
      </c>
      <c r="F1" s="216"/>
      <c r="G1" s="217"/>
    </row>
    <row r="2" spans="1:14" s="13" customFormat="1" ht="19.5" customHeight="1" x14ac:dyDescent="0.25">
      <c r="A2" s="232" t="s">
        <v>26</v>
      </c>
      <c r="B2" s="233"/>
      <c r="C2" s="233"/>
      <c r="D2" s="98"/>
      <c r="E2" s="109" t="s">
        <v>76</v>
      </c>
      <c r="F2" s="111"/>
      <c r="G2" s="110"/>
      <c r="H2" s="15"/>
    </row>
    <row r="3" spans="1:14" ht="15.75" x14ac:dyDescent="0.25">
      <c r="A3" s="232" t="s">
        <v>19</v>
      </c>
      <c r="B3" s="233"/>
      <c r="C3" s="233"/>
      <c r="D3" s="224"/>
      <c r="E3" s="225"/>
      <c r="F3" s="101" t="s">
        <v>15</v>
      </c>
      <c r="G3" s="99"/>
    </row>
    <row r="4" spans="1:14" ht="29.1" customHeight="1" thickBot="1" x14ac:dyDescent="0.3">
      <c r="A4" s="207" t="s">
        <v>80</v>
      </c>
      <c r="B4" s="208"/>
      <c r="C4" s="208"/>
      <c r="D4" s="209"/>
      <c r="E4" s="210"/>
      <c r="F4" s="211"/>
      <c r="G4" s="212"/>
    </row>
    <row r="5" spans="1:14" ht="10.15" customHeight="1" thickBot="1" x14ac:dyDescent="0.3">
      <c r="A5" s="51"/>
      <c r="B5" s="51"/>
      <c r="C5" s="51"/>
      <c r="D5" s="51"/>
      <c r="E5" s="52"/>
      <c r="F5" s="52"/>
      <c r="G5" s="52"/>
    </row>
    <row r="6" spans="1:14" ht="16.5" customHeight="1" thickTop="1" x14ac:dyDescent="0.25">
      <c r="A6" s="227" t="s">
        <v>12</v>
      </c>
      <c r="B6" s="95" t="str">
        <f>IF(OR(C6="Y",C6="N"),"OK","Y or N")</f>
        <v>Y or N</v>
      </c>
      <c r="C6" s="94"/>
      <c r="D6" s="218" t="s">
        <v>27</v>
      </c>
      <c r="E6" s="219"/>
      <c r="F6" s="219"/>
      <c r="G6" s="220"/>
    </row>
    <row r="7" spans="1:14" ht="19.5" customHeight="1" thickBot="1" x14ac:dyDescent="0.3">
      <c r="A7" s="228"/>
      <c r="B7" s="38" t="str">
        <f>IF(AND(C6="N",C7=0),"REVIEW","OK")</f>
        <v>OK</v>
      </c>
      <c r="C7" s="39"/>
      <c r="D7" s="221" t="s">
        <v>28</v>
      </c>
      <c r="E7" s="222"/>
      <c r="F7" s="222"/>
      <c r="G7" s="223"/>
    </row>
    <row r="8" spans="1:14" ht="9" customHeight="1" thickTop="1" thickBot="1" x14ac:dyDescent="0.3">
      <c r="A8" s="65"/>
      <c r="B8" s="61"/>
      <c r="C8" s="96"/>
      <c r="D8" s="66"/>
      <c r="E8" s="40"/>
      <c r="F8" s="40"/>
      <c r="G8" s="40"/>
    </row>
    <row r="9" spans="1:14" ht="20.45" customHeight="1" thickTop="1" x14ac:dyDescent="0.25">
      <c r="A9" s="229" t="s">
        <v>20</v>
      </c>
      <c r="B9" s="42">
        <v>1</v>
      </c>
      <c r="C9" s="112"/>
      <c r="D9" s="213" t="s">
        <v>11</v>
      </c>
      <c r="E9" s="214"/>
      <c r="F9" s="214"/>
      <c r="G9" s="215"/>
    </row>
    <row r="10" spans="1:14" ht="26.25" customHeight="1" x14ac:dyDescent="0.25">
      <c r="A10" s="230"/>
      <c r="B10" s="3">
        <v>2</v>
      </c>
      <c r="C10" s="28"/>
      <c r="D10" s="204" t="s">
        <v>42</v>
      </c>
      <c r="E10" s="197"/>
      <c r="F10" s="197"/>
      <c r="G10" s="198"/>
    </row>
    <row r="11" spans="1:14" ht="33.6" customHeight="1" x14ac:dyDescent="0.25">
      <c r="A11" s="230"/>
      <c r="B11" s="3">
        <v>3</v>
      </c>
      <c r="C11" s="50"/>
      <c r="D11" s="159" t="s">
        <v>67</v>
      </c>
      <c r="E11" s="197"/>
      <c r="F11" s="197"/>
      <c r="G11" s="198"/>
      <c r="N11" s="30"/>
    </row>
    <row r="12" spans="1:14" ht="33.6" customHeight="1" x14ac:dyDescent="0.25">
      <c r="A12" s="230"/>
      <c r="B12" s="3" t="s">
        <v>63</v>
      </c>
      <c r="C12" s="102"/>
      <c r="D12" s="243" t="s">
        <v>69</v>
      </c>
      <c r="E12" s="244"/>
      <c r="F12" s="244"/>
      <c r="G12" s="245"/>
      <c r="N12" s="30"/>
    </row>
    <row r="13" spans="1:14" ht="19.5" customHeight="1" thickBot="1" x14ac:dyDescent="0.3">
      <c r="A13" s="231"/>
      <c r="B13" s="43">
        <v>4</v>
      </c>
      <c r="C13" s="100">
        <f>C11+C10+C9</f>
        <v>0</v>
      </c>
      <c r="D13" s="234" t="s">
        <v>8</v>
      </c>
      <c r="E13" s="235"/>
      <c r="F13" s="235"/>
      <c r="G13" s="236"/>
    </row>
    <row r="14" spans="1:14" ht="7.15" customHeight="1" thickTop="1" thickBot="1" x14ac:dyDescent="0.3">
      <c r="A14" s="44"/>
      <c r="B14" s="45"/>
      <c r="C14" s="67"/>
      <c r="D14" s="68"/>
      <c r="E14" s="69"/>
      <c r="F14" s="69"/>
      <c r="G14" s="69"/>
    </row>
    <row r="15" spans="1:14" ht="25.9" customHeight="1" thickTop="1" thickBot="1" x14ac:dyDescent="0.3">
      <c r="A15" s="229" t="s">
        <v>23</v>
      </c>
      <c r="B15" s="47">
        <v>5</v>
      </c>
      <c r="C15" s="46">
        <f>C60</f>
        <v>0</v>
      </c>
      <c r="D15" s="240" t="s">
        <v>59</v>
      </c>
      <c r="E15" s="241"/>
      <c r="F15" s="241"/>
      <c r="G15" s="242"/>
    </row>
    <row r="16" spans="1:14" ht="24.6" customHeight="1" thickTop="1" thickBot="1" x14ac:dyDescent="0.3">
      <c r="A16" s="231"/>
      <c r="B16" s="48">
        <v>6</v>
      </c>
      <c r="C16" s="49">
        <f>SUM(C13:C15)</f>
        <v>0</v>
      </c>
      <c r="D16" s="237" t="s">
        <v>22</v>
      </c>
      <c r="E16" s="238"/>
      <c r="F16" s="238"/>
      <c r="G16" s="239"/>
    </row>
    <row r="17" spans="1:7" ht="8.4499999999999993" customHeight="1" thickTop="1" thickBot="1" x14ac:dyDescent="0.3">
      <c r="A17" s="31"/>
      <c r="B17" s="70"/>
      <c r="C17" s="18"/>
      <c r="D17" s="9"/>
      <c r="E17" s="9"/>
      <c r="F17" s="9"/>
      <c r="G17" s="9"/>
    </row>
    <row r="18" spans="1:7" ht="19.350000000000001" customHeight="1" thickTop="1" x14ac:dyDescent="0.25">
      <c r="A18" s="41"/>
      <c r="B18" s="257">
        <v>7</v>
      </c>
      <c r="C18" s="259" t="str">
        <f>IF(AND(D19="X",D20&lt;&gt;"X",D21&lt;&gt;"X"),9540,IF(AND(D19&lt;&gt;"X",D20="X",D21&lt;&gt;"X"),18132,IF(AND(D19&lt;&gt;"X",D20&lt;&gt;"X",D21="X"),24804,"$0.00")))</f>
        <v>$0.00</v>
      </c>
      <c r="D18" s="254" t="s">
        <v>60</v>
      </c>
      <c r="E18" s="255"/>
      <c r="F18" s="255"/>
      <c r="G18" s="256"/>
    </row>
    <row r="19" spans="1:7" ht="24.6" customHeight="1" x14ac:dyDescent="0.25">
      <c r="A19" s="54"/>
      <c r="B19" s="258"/>
      <c r="C19" s="260"/>
      <c r="D19" s="113"/>
      <c r="E19" s="252" t="s">
        <v>71</v>
      </c>
      <c r="F19" s="252"/>
      <c r="G19" s="253"/>
    </row>
    <row r="20" spans="1:7" ht="16.350000000000001" customHeight="1" x14ac:dyDescent="0.25">
      <c r="A20" s="54"/>
      <c r="B20" s="258"/>
      <c r="C20" s="260"/>
      <c r="D20" s="114"/>
      <c r="E20" s="115" t="s">
        <v>72</v>
      </c>
      <c r="F20" s="116"/>
      <c r="G20" s="117"/>
    </row>
    <row r="21" spans="1:7" ht="16.350000000000001" customHeight="1" x14ac:dyDescent="0.25">
      <c r="A21" s="54"/>
      <c r="B21" s="258"/>
      <c r="C21" s="261"/>
      <c r="D21" s="114"/>
      <c r="E21" s="118" t="s">
        <v>73</v>
      </c>
      <c r="F21" s="119"/>
      <c r="G21" s="120"/>
    </row>
    <row r="22" spans="1:7" ht="32.1" customHeight="1" x14ac:dyDescent="0.25">
      <c r="A22" s="246" t="s">
        <v>21</v>
      </c>
      <c r="B22" s="35">
        <v>8</v>
      </c>
      <c r="C22" s="181"/>
      <c r="D22" s="183" t="s">
        <v>75</v>
      </c>
      <c r="E22" s="184"/>
      <c r="F22" s="184"/>
      <c r="G22" s="185"/>
    </row>
    <row r="23" spans="1:7" ht="21.75" customHeight="1" x14ac:dyDescent="0.25">
      <c r="A23" s="246"/>
      <c r="B23" s="36"/>
      <c r="C23" s="182"/>
      <c r="D23" s="105" t="s">
        <v>9</v>
      </c>
      <c r="E23" s="104">
        <f>IF(((C13-C12)*1.25*0.03)&lt;=3975.54,(C13-C12)*1.25*0.03,3975.54)</f>
        <v>0</v>
      </c>
      <c r="F23" s="105" t="s">
        <v>10</v>
      </c>
      <c r="G23" s="106">
        <f>IF(((C13+C7-C12)*0.03)&lt;=3975.54,(C13+C7-C12)*0.03,3975.54)</f>
        <v>0</v>
      </c>
    </row>
    <row r="24" spans="1:7" ht="32.1" customHeight="1" x14ac:dyDescent="0.25">
      <c r="A24" s="246"/>
      <c r="B24" s="35" t="s">
        <v>62</v>
      </c>
      <c r="C24" s="247">
        <f>IF(C6="Y",E25,G25)</f>
        <v>0</v>
      </c>
      <c r="D24" s="249" t="s">
        <v>70</v>
      </c>
      <c r="E24" s="250"/>
      <c r="F24" s="250"/>
      <c r="G24" s="251"/>
    </row>
    <row r="25" spans="1:7" ht="21.75" customHeight="1" x14ac:dyDescent="0.25">
      <c r="A25" s="246"/>
      <c r="B25" s="36"/>
      <c r="C25" s="248"/>
      <c r="D25" s="103" t="s">
        <v>9</v>
      </c>
      <c r="E25" s="104">
        <f>(C12)*1.25*0.03</f>
        <v>0</v>
      </c>
      <c r="F25" s="105" t="s">
        <v>10</v>
      </c>
      <c r="G25" s="106">
        <f>C12*0.03</f>
        <v>0</v>
      </c>
    </row>
    <row r="26" spans="1:7" ht="37.35" customHeight="1" x14ac:dyDescent="0.25">
      <c r="A26" s="55"/>
      <c r="B26" s="37">
        <v>9</v>
      </c>
      <c r="C26" s="179">
        <f>IF(C6="Y",E27,G27)</f>
        <v>0</v>
      </c>
      <c r="D26" s="186" t="s">
        <v>79</v>
      </c>
      <c r="E26" s="187"/>
      <c r="F26" s="187"/>
      <c r="G26" s="188"/>
    </row>
    <row r="27" spans="1:7" ht="16.5" customHeight="1" x14ac:dyDescent="0.25">
      <c r="A27" s="56"/>
      <c r="B27" s="34"/>
      <c r="C27" s="180"/>
      <c r="D27" s="33" t="s">
        <v>9</v>
      </c>
      <c r="E27" s="32">
        <f>SUM(C13-C12)*1.25*0.12</f>
        <v>0</v>
      </c>
      <c r="F27" s="33" t="s">
        <v>10</v>
      </c>
      <c r="G27" s="57">
        <f>(C13+C7-C12)*0.12</f>
        <v>0</v>
      </c>
    </row>
    <row r="28" spans="1:7" ht="32.25" customHeight="1" thickBot="1" x14ac:dyDescent="0.3">
      <c r="A28" s="58"/>
      <c r="B28" s="59">
        <v>10</v>
      </c>
      <c r="C28" s="121"/>
      <c r="D28" s="129" t="s">
        <v>78</v>
      </c>
      <c r="E28" s="130"/>
      <c r="F28" s="130"/>
      <c r="G28" s="131"/>
    </row>
    <row r="29" spans="1:7" ht="10.15" customHeight="1" thickTop="1" thickBot="1" x14ac:dyDescent="0.3">
      <c r="A29" s="61"/>
      <c r="B29" s="71"/>
      <c r="C29" s="72"/>
      <c r="D29" s="31"/>
      <c r="E29" s="31"/>
      <c r="F29" s="31"/>
      <c r="G29" s="53"/>
    </row>
    <row r="30" spans="1:7" ht="44.25" customHeight="1" thickTop="1" x14ac:dyDescent="0.25">
      <c r="A30" s="133" t="s">
        <v>13</v>
      </c>
      <c r="B30" s="135">
        <v>11</v>
      </c>
      <c r="C30" s="192">
        <f>SUM(C7+C26+C16+C28)</f>
        <v>0</v>
      </c>
      <c r="D30" s="173" t="s">
        <v>25</v>
      </c>
      <c r="E30" s="174"/>
      <c r="F30" s="174"/>
      <c r="G30" s="175"/>
    </row>
    <row r="31" spans="1:7" ht="14.1" customHeight="1" thickBot="1" x14ac:dyDescent="0.3">
      <c r="A31" s="134"/>
      <c r="B31" s="136"/>
      <c r="C31" s="193"/>
      <c r="D31" s="176"/>
      <c r="E31" s="177"/>
      <c r="F31" s="177"/>
      <c r="G31" s="178"/>
    </row>
    <row r="32" spans="1:7" ht="7.15" customHeight="1" thickTop="1" thickBot="1" x14ac:dyDescent="0.3">
      <c r="A32" s="60"/>
      <c r="B32" s="61"/>
      <c r="C32" s="62"/>
      <c r="D32" s="63"/>
      <c r="E32" s="63"/>
      <c r="F32" s="63"/>
      <c r="G32" s="63"/>
    </row>
    <row r="33" spans="1:7" ht="57.6" customHeight="1" thickTop="1" thickBot="1" x14ac:dyDescent="0.3">
      <c r="A33" s="64" t="s">
        <v>24</v>
      </c>
      <c r="B33" s="93">
        <v>12</v>
      </c>
      <c r="C33" s="92" t="s">
        <v>68</v>
      </c>
      <c r="D33" s="123" t="s">
        <v>74</v>
      </c>
      <c r="E33" s="124"/>
      <c r="F33" s="124"/>
      <c r="G33" s="125"/>
    </row>
    <row r="34" spans="1:7" ht="9" customHeight="1" thickTop="1" x14ac:dyDescent="0.25">
      <c r="A34" s="9"/>
      <c r="B34" s="9"/>
      <c r="C34" s="18"/>
      <c r="D34" s="9"/>
      <c r="E34" s="9"/>
      <c r="F34" s="9"/>
      <c r="G34" s="9"/>
    </row>
    <row r="35" spans="1:7" ht="19.5" thickBot="1" x14ac:dyDescent="0.35">
      <c r="A35" s="137" t="s">
        <v>0</v>
      </c>
      <c r="B35" s="138"/>
      <c r="C35" s="132"/>
      <c r="D35" s="132"/>
      <c r="E35" s="4" t="s">
        <v>1</v>
      </c>
      <c r="F35" s="132"/>
      <c r="G35" s="132"/>
    </row>
    <row r="36" spans="1:7" ht="11.1" customHeight="1" x14ac:dyDescent="0.25">
      <c r="A36" s="5"/>
      <c r="B36" s="5"/>
      <c r="C36" s="6"/>
      <c r="D36" s="7"/>
      <c r="E36" s="8"/>
      <c r="F36" s="9"/>
      <c r="G36" s="9"/>
    </row>
    <row r="37" spans="1:7" ht="24" customHeight="1" x14ac:dyDescent="0.35">
      <c r="A37" s="122" t="s">
        <v>77</v>
      </c>
      <c r="B37" s="122"/>
      <c r="C37" s="122"/>
      <c r="D37" s="122"/>
      <c r="E37" s="122"/>
      <c r="F37" s="122"/>
      <c r="G37" s="122"/>
    </row>
    <row r="38" spans="1:7" ht="19.350000000000001" customHeight="1" x14ac:dyDescent="0.35">
      <c r="A38" s="122" t="s">
        <v>2</v>
      </c>
      <c r="B38" s="122"/>
      <c r="C38" s="122"/>
      <c r="D38" s="122"/>
      <c r="E38" s="122"/>
      <c r="F38" s="122"/>
      <c r="G38" s="122"/>
    </row>
    <row r="39" spans="1:7" ht="15" customHeight="1" thickBot="1" x14ac:dyDescent="0.4">
      <c r="A39" s="10"/>
      <c r="B39" s="7"/>
      <c r="C39" s="11"/>
      <c r="D39" s="7"/>
      <c r="E39" s="7"/>
      <c r="F39" s="7"/>
      <c r="G39" s="7"/>
    </row>
    <row r="40" spans="1:7" ht="21.6" customHeight="1" thickTop="1" x14ac:dyDescent="0.25">
      <c r="A40" s="126" t="s">
        <v>16</v>
      </c>
      <c r="B40" s="127"/>
      <c r="C40" s="127"/>
      <c r="D40" s="127"/>
      <c r="E40" s="127"/>
      <c r="F40" s="127"/>
      <c r="G40" s="128"/>
    </row>
    <row r="41" spans="1:7" ht="38.1" customHeight="1" thickBot="1" x14ac:dyDescent="0.3">
      <c r="A41" s="73"/>
      <c r="B41" s="145" t="s">
        <v>33</v>
      </c>
      <c r="C41" s="145"/>
      <c r="D41" s="145"/>
      <c r="E41" s="145"/>
      <c r="F41" s="145"/>
      <c r="G41" s="74"/>
    </row>
    <row r="42" spans="1:7" ht="29.25" customHeight="1" x14ac:dyDescent="0.25">
      <c r="A42" s="75" t="s">
        <v>3</v>
      </c>
      <c r="B42" s="12" t="s">
        <v>43</v>
      </c>
      <c r="C42" s="2"/>
      <c r="D42" s="146" t="s">
        <v>30</v>
      </c>
      <c r="E42" s="147"/>
      <c r="F42" s="147"/>
      <c r="G42" s="148"/>
    </row>
    <row r="43" spans="1:7" ht="15" customHeight="1" x14ac:dyDescent="0.25">
      <c r="A43" s="76"/>
      <c r="B43" s="12" t="s">
        <v>44</v>
      </c>
      <c r="C43" s="23"/>
      <c r="D43" s="204" t="s">
        <v>31</v>
      </c>
      <c r="E43" s="197"/>
      <c r="F43" s="197"/>
      <c r="G43" s="198"/>
    </row>
    <row r="44" spans="1:7" ht="15" customHeight="1" x14ac:dyDescent="0.25">
      <c r="A44" s="77"/>
      <c r="B44" s="12" t="s">
        <v>45</v>
      </c>
      <c r="C44" s="2"/>
      <c r="D44" s="142" t="s">
        <v>38</v>
      </c>
      <c r="E44" s="143"/>
      <c r="F44" s="143"/>
      <c r="G44" s="144"/>
    </row>
    <row r="45" spans="1:7" ht="33.75" customHeight="1" x14ac:dyDescent="0.25">
      <c r="A45" s="76"/>
      <c r="B45" s="12" t="s">
        <v>46</v>
      </c>
      <c r="C45" s="2"/>
      <c r="D45" s="139" t="s">
        <v>32</v>
      </c>
      <c r="E45" s="140"/>
      <c r="F45" s="140"/>
      <c r="G45" s="141"/>
    </row>
    <row r="46" spans="1:7" x14ac:dyDescent="0.25">
      <c r="A46" s="76"/>
      <c r="B46" s="12" t="s">
        <v>47</v>
      </c>
      <c r="C46" s="2"/>
      <c r="D46" s="27" t="s">
        <v>29</v>
      </c>
      <c r="E46" s="189"/>
      <c r="F46" s="190"/>
      <c r="G46" s="191"/>
    </row>
    <row r="47" spans="1:7" ht="15.75" customHeight="1" thickBot="1" x14ac:dyDescent="0.3">
      <c r="A47" s="76"/>
      <c r="B47" s="14" t="s">
        <v>48</v>
      </c>
      <c r="C47" s="22"/>
      <c r="D47" s="27" t="s">
        <v>29</v>
      </c>
      <c r="E47" s="153"/>
      <c r="F47" s="154"/>
      <c r="G47" s="155"/>
    </row>
    <row r="48" spans="1:7" ht="15.75" customHeight="1" thickBot="1" x14ac:dyDescent="0.3">
      <c r="A48" s="76"/>
      <c r="B48" s="14" t="s">
        <v>49</v>
      </c>
      <c r="C48" s="107"/>
      <c r="D48" s="108" t="s">
        <v>64</v>
      </c>
      <c r="E48" s="153"/>
      <c r="F48" s="154"/>
      <c r="G48" s="155"/>
    </row>
    <row r="49" spans="1:7" ht="33.75" customHeight="1" thickTop="1" thickBot="1" x14ac:dyDescent="0.3">
      <c r="A49" s="78"/>
      <c r="B49" s="79" t="s">
        <v>66</v>
      </c>
      <c r="C49" s="80">
        <f>SUM(C42:C48)</f>
        <v>0</v>
      </c>
      <c r="D49" s="162" t="s">
        <v>65</v>
      </c>
      <c r="E49" s="163"/>
      <c r="F49" s="163"/>
      <c r="G49" s="164"/>
    </row>
    <row r="50" spans="1:7" ht="12" customHeight="1" thickTop="1" thickBot="1" x14ac:dyDescent="0.3">
      <c r="A50" s="168"/>
      <c r="B50" s="168"/>
      <c r="C50" s="168"/>
      <c r="D50" s="168"/>
      <c r="E50" s="168"/>
      <c r="F50" s="168"/>
      <c r="G50" s="168"/>
    </row>
    <row r="51" spans="1:7" ht="20.45" customHeight="1" thickTop="1" x14ac:dyDescent="0.25">
      <c r="A51" s="126" t="s">
        <v>17</v>
      </c>
      <c r="B51" s="127"/>
      <c r="C51" s="127"/>
      <c r="D51" s="127"/>
      <c r="E51" s="127"/>
      <c r="F51" s="127"/>
      <c r="G51" s="128"/>
    </row>
    <row r="52" spans="1:7" ht="29.25" customHeight="1" thickBot="1" x14ac:dyDescent="0.3">
      <c r="A52" s="73"/>
      <c r="B52" s="145" t="s">
        <v>34</v>
      </c>
      <c r="C52" s="149"/>
      <c r="D52" s="149"/>
      <c r="E52" s="149"/>
      <c r="F52" s="149"/>
      <c r="G52" s="74"/>
    </row>
    <row r="53" spans="1:7" ht="43.5" customHeight="1" x14ac:dyDescent="0.25">
      <c r="A53" s="81" t="s">
        <v>3</v>
      </c>
      <c r="B53" s="90" t="s">
        <v>50</v>
      </c>
      <c r="C53" s="24"/>
      <c r="D53" s="150" t="s">
        <v>35</v>
      </c>
      <c r="E53" s="151"/>
      <c r="F53" s="151"/>
      <c r="G53" s="152"/>
    </row>
    <row r="54" spans="1:7" ht="30" customHeight="1" x14ac:dyDescent="0.25">
      <c r="A54" s="82"/>
      <c r="B54" s="12" t="s">
        <v>51</v>
      </c>
      <c r="C54" s="25">
        <v>0</v>
      </c>
      <c r="D54" s="165" t="s">
        <v>36</v>
      </c>
      <c r="E54" s="166"/>
      <c r="F54" s="166"/>
      <c r="G54" s="167"/>
    </row>
    <row r="55" spans="1:7" ht="28.5" customHeight="1" x14ac:dyDescent="0.25">
      <c r="A55" s="83"/>
      <c r="B55" s="91" t="s">
        <v>52</v>
      </c>
      <c r="C55" s="25">
        <v>0</v>
      </c>
      <c r="D55" s="194" t="s">
        <v>39</v>
      </c>
      <c r="E55" s="195"/>
      <c r="F55" s="195"/>
      <c r="G55" s="196"/>
    </row>
    <row r="56" spans="1:7" ht="15" customHeight="1" x14ac:dyDescent="0.25">
      <c r="A56" s="83"/>
      <c r="B56" s="91" t="s">
        <v>53</v>
      </c>
      <c r="C56" s="25">
        <v>0</v>
      </c>
      <c r="D56" s="159" t="s">
        <v>37</v>
      </c>
      <c r="E56" s="160"/>
      <c r="F56" s="160"/>
      <c r="G56" s="161"/>
    </row>
    <row r="57" spans="1:7" ht="15" customHeight="1" x14ac:dyDescent="0.25">
      <c r="A57" s="83"/>
      <c r="B57" s="91" t="s">
        <v>54</v>
      </c>
      <c r="C57" s="26"/>
      <c r="D57" s="159" t="s">
        <v>40</v>
      </c>
      <c r="E57" s="197"/>
      <c r="F57" s="197"/>
      <c r="G57" s="198"/>
    </row>
    <row r="58" spans="1:7" ht="15" customHeight="1" x14ac:dyDescent="0.25">
      <c r="A58" s="83"/>
      <c r="B58" s="12" t="s">
        <v>55</v>
      </c>
      <c r="C58" s="29"/>
      <c r="D58" s="86" t="s">
        <v>29</v>
      </c>
      <c r="E58" s="199" t="s">
        <v>68</v>
      </c>
      <c r="F58" s="199"/>
      <c r="G58" s="200"/>
    </row>
    <row r="59" spans="1:7" ht="16.5" customHeight="1" x14ac:dyDescent="0.25">
      <c r="A59" s="83"/>
      <c r="B59" s="12" t="s">
        <v>56</v>
      </c>
      <c r="C59" s="29"/>
      <c r="D59" s="86" t="s">
        <v>29</v>
      </c>
      <c r="E59" s="199"/>
      <c r="F59" s="199"/>
      <c r="G59" s="200"/>
    </row>
    <row r="60" spans="1:7" ht="30" customHeight="1" thickBot="1" x14ac:dyDescent="0.3">
      <c r="A60" s="78"/>
      <c r="B60" s="84" t="s">
        <v>57</v>
      </c>
      <c r="C60" s="85">
        <f>SUM(C53:C59)</f>
        <v>0</v>
      </c>
      <c r="D60" s="201" t="s">
        <v>58</v>
      </c>
      <c r="E60" s="202"/>
      <c r="F60" s="202"/>
      <c r="G60" s="203"/>
    </row>
    <row r="61" spans="1:7" ht="18" customHeight="1" thickTop="1" x14ac:dyDescent="0.25">
      <c r="A61" s="7"/>
      <c r="B61" s="7"/>
      <c r="C61" s="170"/>
      <c r="D61" s="170"/>
      <c r="E61" s="170"/>
      <c r="F61" s="170"/>
      <c r="G61" s="7"/>
    </row>
    <row r="62" spans="1:7" ht="18.75" customHeight="1" x14ac:dyDescent="0.25">
      <c r="A62" s="170" t="s">
        <v>41</v>
      </c>
      <c r="B62" s="170"/>
      <c r="C62" s="170"/>
      <c r="D62" s="170"/>
      <c r="E62" s="170"/>
      <c r="F62" s="170"/>
      <c r="G62" s="170"/>
    </row>
    <row r="63" spans="1:7" ht="28.5" customHeight="1" thickBot="1" x14ac:dyDescent="0.3">
      <c r="A63" s="169" t="s">
        <v>4</v>
      </c>
      <c r="B63" s="169"/>
      <c r="C63" s="172"/>
      <c r="D63" s="172"/>
      <c r="E63" s="9"/>
      <c r="F63" s="89" t="s">
        <v>5</v>
      </c>
      <c r="G63" s="88"/>
    </row>
    <row r="64" spans="1:7" ht="28.5" customHeight="1" thickBot="1" x14ac:dyDescent="0.3">
      <c r="A64" s="169" t="s">
        <v>6</v>
      </c>
      <c r="B64" s="169"/>
      <c r="C64" s="171"/>
      <c r="D64" s="171"/>
      <c r="E64" s="17" t="s">
        <v>14</v>
      </c>
      <c r="F64" s="89" t="s">
        <v>5</v>
      </c>
      <c r="G64" s="20"/>
    </row>
    <row r="65" spans="1:7" ht="30" customHeight="1" thickBot="1" x14ac:dyDescent="0.3">
      <c r="A65" s="169" t="s">
        <v>18</v>
      </c>
      <c r="B65" s="169"/>
      <c r="C65" s="171"/>
      <c r="D65" s="171"/>
      <c r="E65" s="17" t="s">
        <v>14</v>
      </c>
      <c r="F65" s="89" t="s">
        <v>5</v>
      </c>
      <c r="G65" s="20"/>
    </row>
    <row r="66" spans="1:7" ht="30" customHeight="1" thickBot="1" x14ac:dyDescent="0.3">
      <c r="A66" s="169" t="s">
        <v>7</v>
      </c>
      <c r="B66" s="169"/>
      <c r="C66" s="87"/>
      <c r="D66" s="87"/>
      <c r="E66" s="9"/>
      <c r="F66" s="89" t="s">
        <v>5</v>
      </c>
      <c r="G66" s="21"/>
    </row>
    <row r="67" spans="1:7" ht="25.5" customHeight="1" thickBot="1" x14ac:dyDescent="0.3">
      <c r="A67" s="19"/>
      <c r="B67" s="19"/>
      <c r="C67" s="87"/>
      <c r="D67" s="87"/>
      <c r="E67" s="9"/>
      <c r="F67" s="19"/>
      <c r="G67" s="16"/>
    </row>
    <row r="68" spans="1:7" ht="36.75" customHeight="1" thickBot="1" x14ac:dyDescent="0.3">
      <c r="A68" s="156" t="s">
        <v>61</v>
      </c>
      <c r="B68" s="157"/>
      <c r="C68" s="157"/>
      <c r="D68" s="157"/>
      <c r="E68" s="157"/>
      <c r="F68" s="157"/>
      <c r="G68" s="158"/>
    </row>
    <row r="69" spans="1:7" x14ac:dyDescent="0.25">
      <c r="C69"/>
    </row>
    <row r="70" spans="1:7" x14ac:dyDescent="0.25">
      <c r="C70"/>
    </row>
    <row r="71" spans="1:7" x14ac:dyDescent="0.25">
      <c r="C71"/>
    </row>
    <row r="72" spans="1:7" x14ac:dyDescent="0.25">
      <c r="C72"/>
    </row>
    <row r="73" spans="1:7" x14ac:dyDescent="0.25">
      <c r="C73"/>
    </row>
    <row r="74" spans="1:7" x14ac:dyDescent="0.25">
      <c r="C74"/>
    </row>
    <row r="75" spans="1:7" x14ac:dyDescent="0.25">
      <c r="C75"/>
    </row>
    <row r="76" spans="1:7" x14ac:dyDescent="0.25">
      <c r="C76"/>
    </row>
    <row r="77" spans="1:7" x14ac:dyDescent="0.25">
      <c r="C77"/>
    </row>
    <row r="78" spans="1:7" x14ac:dyDescent="0.25">
      <c r="C78"/>
    </row>
    <row r="79" spans="1:7" x14ac:dyDescent="0.25">
      <c r="C79"/>
    </row>
    <row r="80" spans="1:7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</sheetData>
  <sheetProtection selectLockedCells="1"/>
  <mergeCells count="73">
    <mergeCell ref="D16:G16"/>
    <mergeCell ref="D15:G15"/>
    <mergeCell ref="D12:G12"/>
    <mergeCell ref="A24:A25"/>
    <mergeCell ref="C24:C25"/>
    <mergeCell ref="D24:G24"/>
    <mergeCell ref="E19:G19"/>
    <mergeCell ref="D18:G18"/>
    <mergeCell ref="A15:A16"/>
    <mergeCell ref="B18:B21"/>
    <mergeCell ref="C18:C21"/>
    <mergeCell ref="A22:A23"/>
    <mergeCell ref="A1:B1"/>
    <mergeCell ref="A4:G4"/>
    <mergeCell ref="D9:G9"/>
    <mergeCell ref="F1:G1"/>
    <mergeCell ref="D6:G6"/>
    <mergeCell ref="D7:G7"/>
    <mergeCell ref="D3:E3"/>
    <mergeCell ref="C1:D1"/>
    <mergeCell ref="A6:A7"/>
    <mergeCell ref="A9:A13"/>
    <mergeCell ref="A2:C2"/>
    <mergeCell ref="A3:C3"/>
    <mergeCell ref="D10:G10"/>
    <mergeCell ref="D11:G11"/>
    <mergeCell ref="D13:G13"/>
    <mergeCell ref="A64:B64"/>
    <mergeCell ref="D30:G31"/>
    <mergeCell ref="C26:C27"/>
    <mergeCell ref="C22:C23"/>
    <mergeCell ref="D22:G22"/>
    <mergeCell ref="D26:G26"/>
    <mergeCell ref="E46:G46"/>
    <mergeCell ref="C30:C31"/>
    <mergeCell ref="D55:G55"/>
    <mergeCell ref="D57:G57"/>
    <mergeCell ref="A38:G38"/>
    <mergeCell ref="E58:G58"/>
    <mergeCell ref="E59:G59"/>
    <mergeCell ref="D60:G60"/>
    <mergeCell ref="C61:F61"/>
    <mergeCell ref="D43:G43"/>
    <mergeCell ref="B52:F52"/>
    <mergeCell ref="D53:G53"/>
    <mergeCell ref="E47:G47"/>
    <mergeCell ref="A68:G68"/>
    <mergeCell ref="D56:G56"/>
    <mergeCell ref="D49:G49"/>
    <mergeCell ref="D54:G54"/>
    <mergeCell ref="E48:G48"/>
    <mergeCell ref="A50:G50"/>
    <mergeCell ref="A63:B63"/>
    <mergeCell ref="A62:G62"/>
    <mergeCell ref="C64:D64"/>
    <mergeCell ref="A66:B66"/>
    <mergeCell ref="A65:B65"/>
    <mergeCell ref="C65:D65"/>
    <mergeCell ref="C63:D63"/>
    <mergeCell ref="D45:G45"/>
    <mergeCell ref="A51:G51"/>
    <mergeCell ref="D44:G44"/>
    <mergeCell ref="B41:F41"/>
    <mergeCell ref="D42:G42"/>
    <mergeCell ref="A37:G37"/>
    <mergeCell ref="D33:G33"/>
    <mergeCell ref="A40:G40"/>
    <mergeCell ref="D28:G28"/>
    <mergeCell ref="C35:D35"/>
    <mergeCell ref="F35:G35"/>
    <mergeCell ref="A30:A31"/>
    <mergeCell ref="B30:B31"/>
    <mergeCell ref="A35:B35"/>
  </mergeCells>
  <printOptions horizontalCentered="1"/>
  <pageMargins left="0.25" right="0.25" top="0.75" bottom="0.75" header="0.3" footer="0.3"/>
  <pageSetup scale="84" orientation="portrait" r:id="rId1"/>
  <headerFooter>
    <oddHeader>&amp;CUsing Excel - fill in all non-shaded areas&amp;R&amp;"-,Bold"&amp;P of &amp;N</oddHeader>
  </headerFooter>
  <rowBreaks count="1" manualBreakCount="1">
    <brk id="33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Edwards</dc:creator>
  <cp:lastModifiedBy>NMC Office2016</cp:lastModifiedBy>
  <cp:lastPrinted>2021-08-17T21:48:23Z</cp:lastPrinted>
  <dcterms:created xsi:type="dcterms:W3CDTF">2009-08-14T04:06:45Z</dcterms:created>
  <dcterms:modified xsi:type="dcterms:W3CDTF">2023-09-15T15:35:41Z</dcterms:modified>
</cp:coreProperties>
</file>