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lissa\Documents\"/>
    </mc:Choice>
  </mc:AlternateContent>
  <xr:revisionPtr revIDLastSave="0" documentId="13_ncr:1_{4DD92560-08D0-4A96-85D2-8772AE2E1E44}" xr6:coauthVersionLast="47" xr6:coauthVersionMax="47" xr10:uidLastSave="{00000000-0000-0000-0000-000000000000}"/>
  <workbookProtection workbookAlgorithmName="SHA-512" workbookHashValue="8m1C7jqgYbJlQU4+RL8GWiisERnrKZLtfq29/c7nNjye89ty+xCozsnRVxFQT6l2Vd0o9s9xKKyc/IOMOEPyzg==" workbookSaltValue="RgfoWLNXgnGDFkiAQ9Z4g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11" i="1"/>
  <c r="C13" i="1"/>
  <c r="C62" i="1"/>
  <c r="C15" i="1"/>
  <c r="C16" i="1"/>
  <c r="C32" i="1"/>
  <c r="C12" i="1"/>
  <c r="G29" i="1"/>
  <c r="B6" i="1"/>
  <c r="B7" i="1"/>
  <c r="E25" i="1"/>
  <c r="G25" i="1"/>
  <c r="E29" i="1"/>
  <c r="G23" i="1"/>
  <c r="E23" i="1"/>
  <c r="G27" i="1"/>
  <c r="E27" i="1"/>
</calcChain>
</file>

<file path=xl/sharedStrings.xml><?xml version="1.0" encoding="utf-8"?>
<sst xmlns="http://schemas.openxmlformats.org/spreadsheetml/2006/main" count="99" uniqueCount="82">
  <si>
    <t xml:space="preserve">Church/Charge:  </t>
  </si>
  <si>
    <t>Pastor:</t>
  </si>
  <si>
    <t>WORKSHEETS</t>
  </si>
  <si>
    <t>Notes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</si>
  <si>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</si>
  <si>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</si>
  <si>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</si>
  <si>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</si>
  <si>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</si>
  <si>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</si>
  <si>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</si>
  <si>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</si>
  <si>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</si>
  <si>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</si>
  <si>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</si>
  <si>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Telephone Number:</t>
  </si>
  <si>
    <t xml:space="preserve">WORKSHEET 1 - CASH ALLOWANCES             </t>
  </si>
  <si>
    <t xml:space="preserve">WORKSHEET 2 - ACCOUNTABLE REIMBURSEMENTS    </t>
  </si>
  <si>
    <t>Finance Chair</t>
  </si>
  <si>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</si>
  <si>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</si>
  <si>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</si>
  <si>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</si>
  <si>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</si>
  <si>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</si>
  <si>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housing allowance + total cash payment (line 4) + accountable reimbursement (line 5) + conference health insurance (line7) + CPP (line 8) + CRSP (line 9) + UMLife Options (UMLO) line 10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</si>
  <si>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</si>
  <si>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</si>
  <si>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</si>
  <si>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(give description)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</si>
  <si>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</si>
  <si>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</si>
  <si>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</si>
  <si>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t xml:space="preserve">(Cash provided up front to the pastor and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vouchered. Please note that the IRS may require receipts in the case of an audit.) Reminder 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taxable income.</t>
    </r>
  </si>
  <si>
    <r>
      <t xml:space="preserve">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</si>
  <si>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</si>
  <si>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</si>
  <si>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</si>
  <si>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</si>
  <si>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</si>
  <si>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</si>
  <si>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accompany the pastor compensation form 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</si>
  <si>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</si>
  <si>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1A</t>
  </si>
  <si>
    <t>1B</t>
  </si>
  <si>
    <t>1C</t>
  </si>
  <si>
    <t>1D</t>
  </si>
  <si>
    <t>1E</t>
  </si>
  <si>
    <t>1F</t>
  </si>
  <si>
    <t>1G</t>
  </si>
  <si>
    <t>2A</t>
  </si>
  <si>
    <t>2B</t>
  </si>
  <si>
    <t>2C</t>
  </si>
  <si>
    <t>2D</t>
  </si>
  <si>
    <t>2E</t>
  </si>
  <si>
    <t>2F</t>
  </si>
  <si>
    <t>2G</t>
  </si>
  <si>
    <t>2H</t>
  </si>
  <si>
    <t xml:space="preserve">TOTAL ACCOUNTABLE REIMBURSEMENTS - Add lines 2A-2G </t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</si>
  <si>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 (from </t>
    </r>
    <r>
      <rPr>
        <b/>
        <sz val="11"/>
        <color indexed="8"/>
        <rFont val="Calibri"/>
        <family val="2"/>
      </rPr>
      <t>worksheet 2</t>
    </r>
    <r>
      <rPr>
        <sz val="11"/>
        <color indexed="8"/>
        <rFont val="Calibri"/>
        <family val="2"/>
      </rPr>
      <t xml:space="preserve">, line 2H) </t>
    </r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</si>
  <si>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</si>
  <si>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r>
      <t>* By our signature we acknowledge that we have read the Arrearage Policy of the NM Annual Conference.  This can be found in the conference journal or with the compensation form instructions</t>
    </r>
    <r>
      <rPr>
        <b/>
        <sz val="11"/>
        <color theme="1"/>
        <rFont val="Calibri"/>
        <family val="2"/>
        <scheme val="minor"/>
      </rPr>
      <t xml:space="preserve"> (specifically on page 9 paragraph 6). </t>
    </r>
  </si>
  <si>
    <t>8a</t>
  </si>
  <si>
    <t>9a</t>
  </si>
  <si>
    <t>3a</t>
  </si>
  <si>
    <t>Moving Expenses</t>
  </si>
  <si>
    <t>TOTAL CASH ALLOWANCES - Add lines 1A-1G</t>
  </si>
  <si>
    <t>1H</t>
  </si>
  <si>
    <r>
      <rPr>
        <b/>
        <sz val="11"/>
        <color indexed="8"/>
        <rFont val="Calibri"/>
        <family val="2"/>
      </rPr>
      <t xml:space="preserve">Cash Allowances </t>
    </r>
    <r>
      <rPr>
        <sz val="11"/>
        <color theme="1"/>
        <rFont val="Calibri"/>
        <family val="2"/>
        <scheme val="minor"/>
      </rPr>
      <t xml:space="preserve">(from </t>
    </r>
    <r>
      <rPr>
        <b/>
        <sz val="11"/>
        <color theme="1"/>
        <rFont val="Calibri"/>
        <family val="2"/>
        <scheme val="minor"/>
      </rPr>
      <t>worksheet 1</t>
    </r>
    <r>
      <rPr>
        <sz val="11"/>
        <color theme="1"/>
        <rFont val="Calibri"/>
        <family val="2"/>
        <scheme val="minor"/>
      </rPr>
      <t>, line 1H excluding moving expenses</t>
    </r>
    <r>
      <rPr>
        <b/>
        <sz val="11"/>
        <color indexed="8"/>
        <rFont val="Calibri"/>
        <family val="2"/>
      </rPr>
      <t>)</t>
    </r>
    <r>
      <rPr>
        <sz val="11"/>
        <color indexed="8"/>
        <rFont val="Calibri"/>
        <family val="2"/>
      </rPr>
      <t xml:space="preserve">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</si>
  <si>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t>Pension Costs (Clergy Retirement Security Plan CRSP DB + D</t>
    </r>
    <r>
      <rPr>
        <b/>
        <sz val="11"/>
        <color rgb="FF000000"/>
        <rFont val="Calibri"/>
        <family val="2"/>
      </rPr>
      <t>C)  for moving expenses</t>
    </r>
    <r>
      <rPr>
        <b/>
        <i/>
        <sz val="11"/>
        <color rgb="FF000000"/>
        <rFont val="Calibri"/>
        <family val="2"/>
      </rPr>
      <t xml:space="preserve">  </t>
    </r>
    <r>
      <rPr>
        <i/>
        <sz val="11"/>
        <color indexed="8"/>
        <rFont val="Calibri"/>
        <family val="2"/>
      </rPr>
      <t xml:space="preserve">                                        </t>
    </r>
    <r>
      <rPr>
        <i/>
        <sz val="9"/>
        <color indexed="8"/>
        <rFont val="Calibri"/>
        <family val="2"/>
      </rPr>
      <t xml:space="preserve"> (moving expenses from worksheet 1, line 1G)</t>
    </r>
  </si>
  <si>
    <t xml:space="preserve"> </t>
  </si>
  <si>
    <r>
      <rPr>
        <b/>
        <sz val="11"/>
        <rFont val="Calibri"/>
        <family val="2"/>
      </rPr>
      <t xml:space="preserve">Moving Expenses </t>
    </r>
    <r>
      <rPr>
        <sz val="11"/>
        <rFont val="Calibri"/>
        <family val="2"/>
        <scheme val="minor"/>
      </rPr>
      <t xml:space="preserve">(from </t>
    </r>
    <r>
      <rPr>
        <b/>
        <sz val="11"/>
        <rFont val="Calibri"/>
        <family val="2"/>
        <scheme val="minor"/>
      </rPr>
      <t>worksheet 1</t>
    </r>
    <r>
      <rPr>
        <sz val="11"/>
        <rFont val="Calibri"/>
        <family val="2"/>
        <scheme val="minor"/>
      </rPr>
      <t>, line 1G</t>
    </r>
    <r>
      <rPr>
        <b/>
        <sz val="11"/>
        <rFont val="Calibri"/>
        <family val="2"/>
      </rPr>
      <t>)</t>
    </r>
    <r>
      <rPr>
        <sz val="11"/>
        <rFont val="Calibri"/>
        <family val="2"/>
      </rPr>
      <t xml:space="preserve"> 
</t>
    </r>
    <r>
      <rPr>
        <b/>
        <i/>
        <sz val="11"/>
        <rFont val="Calibri"/>
        <family val="2"/>
      </rPr>
      <t xml:space="preserve">Reminder this is taxable income. </t>
    </r>
  </si>
  <si>
    <r>
      <rPr>
        <b/>
        <sz val="11"/>
        <rFont val="Calibri"/>
        <family val="2"/>
      </rPr>
      <t>Comprehensive Protection Plan (CPP)</t>
    </r>
    <r>
      <rPr>
        <b/>
        <sz val="11"/>
        <rFont val="Calibri"/>
        <family val="2"/>
        <scheme val="minor"/>
      </rPr>
      <t xml:space="preserve">  for moving expenses</t>
    </r>
    <r>
      <rPr>
        <sz val="1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 (moving expenses from </t>
    </r>
    <r>
      <rPr>
        <b/>
        <i/>
        <sz val="9"/>
        <rFont val="Calibri"/>
        <family val="2"/>
        <scheme val="minor"/>
      </rPr>
      <t>worksheet 1</t>
    </r>
    <r>
      <rPr>
        <i/>
        <sz val="9"/>
        <rFont val="Calibri"/>
        <family val="2"/>
        <scheme val="minor"/>
      </rPr>
      <t>, line 1G)</t>
    </r>
  </si>
  <si>
    <t>Pastor only = $9540/year $795/month</t>
  </si>
  <si>
    <t>Pastor +1 = $18,132/year $1,511/month</t>
  </si>
  <si>
    <t>Pastor + family  = $24,804/year $2,067/month</t>
  </si>
  <si>
    <r>
      <t xml:space="preserve">HOUSING EXCLUSION - DO NOT ADD OR SUBTRACT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</si>
  <si>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t>Pension Costs (Clergy Retirement Security Plan CRSP DB + DC)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                                          </t>
    </r>
    <r>
      <rPr>
        <i/>
        <sz val="9"/>
        <color indexed="8"/>
        <rFont val="Calibri"/>
        <family val="2"/>
      </rPr>
      <t xml:space="preserve">           (fill in appropriate amount for all pastors serving at least 1/2 time)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</si>
  <si>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(fill in appropriate amount for all pastors serving at least 3/4 time)</t>
    </r>
  </si>
  <si>
    <r>
      <t xml:space="preserve"> Appointment:     _________________      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</si>
  <si>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t>Retired Pastor/New Mexico Conference Local &lt; 50% / Supply Pastor Compensation Form  2025</t>
  </si>
  <si>
    <t>New Mexico Conference Pastor Compensation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</si>
</sst>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Wingdings"/>
      <charset val="2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58">
    <xf numFmtId="0" fontId="0" fillId="0" borderId="0" xfId="0"/>
    <xf numFmtId="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8" fillId="2" borderId="0" xfId="0" applyFont="1" applyFill="1" applyAlignment="1">
      <alignment horizontal="center" wrapText="1"/>
    </xf>
    <xf numFmtId="4" fontId="0" fillId="2" borderId="0" xfId="0" applyNumberFormat="1" applyFill="1" applyAlignment="1">
      <alignment wrapText="1"/>
    </xf>
    <xf numFmtId="0" fontId="0" fillId="2" borderId="1" xfId="0" applyFill="1" applyBorder="1" applyAlignment="1">
      <alignment horizontal="center"/>
    </xf>
    <xf numFmtId="0" fontId="11" fillId="0" borderId="0" xfId="0" applyFont="1"/>
    <xf numFmtId="0" fontId="0" fillId="2" borderId="3" xfId="0" applyFill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 applyAlignment="1">
      <alignment horizontal="right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4" fontId="0" fillId="2" borderId="28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left" wrapText="1"/>
    </xf>
    <xf numFmtId="0" fontId="4" fillId="2" borderId="3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64" fontId="0" fillId="2" borderId="24" xfId="0" applyNumberFormat="1" applyFill="1" applyBorder="1" applyAlignment="1" applyProtection="1">
      <alignment horizontal="right" vertical="center"/>
      <protection locked="0"/>
    </xf>
    <xf numFmtId="0" fontId="0" fillId="2" borderId="38" xfId="0" applyFill="1" applyBorder="1" applyAlignment="1">
      <alignment horizontal="center" vertical="center"/>
    </xf>
    <xf numFmtId="0" fontId="0" fillId="2" borderId="42" xfId="0" applyFill="1" applyBorder="1"/>
    <xf numFmtId="0" fontId="0" fillId="2" borderId="42" xfId="0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4" fillId="3" borderId="38" xfId="0" applyNumberFormat="1" applyFon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0" fontId="0" fillId="2" borderId="32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left" wrapText="1"/>
    </xf>
    <xf numFmtId="164" fontId="0" fillId="2" borderId="42" xfId="0" applyNumberFormat="1" applyFill="1" applyBorder="1" applyAlignment="1">
      <alignment horizontal="right"/>
    </xf>
    <xf numFmtId="0" fontId="4" fillId="2" borderId="42" xfId="0" applyFont="1" applyFill="1" applyBorder="1" applyAlignment="1">
      <alignment wrapText="1"/>
    </xf>
    <xf numFmtId="0" fontId="0" fillId="2" borderId="42" xfId="0" applyFill="1" applyBorder="1" applyAlignment="1">
      <alignment wrapText="1"/>
    </xf>
    <xf numFmtId="0" fontId="0" fillId="2" borderId="54" xfId="0" applyFill="1" applyBorder="1" applyAlignment="1">
      <alignment vertical="center"/>
    </xf>
    <xf numFmtId="0" fontId="0" fillId="2" borderId="54" xfId="0" applyFill="1" applyBorder="1" applyAlignment="1">
      <alignment horizontal="center" vertical="center"/>
    </xf>
    <xf numFmtId="164" fontId="0" fillId="2" borderId="54" xfId="0" applyNumberFormat="1" applyFill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top"/>
    </xf>
    <xf numFmtId="0" fontId="0" fillId="2" borderId="32" xfId="0" applyFill="1" applyBorder="1"/>
    <xf numFmtId="0" fontId="0" fillId="2" borderId="32" xfId="0" applyFill="1" applyBorder="1" applyAlignment="1">
      <alignment vertical="center"/>
    </xf>
    <xf numFmtId="0" fontId="0" fillId="2" borderId="37" xfId="0" applyFill="1" applyBorder="1"/>
    <xf numFmtId="0" fontId="0" fillId="2" borderId="62" xfId="0" applyFill="1" applyBorder="1" applyAlignment="1">
      <alignment horizontal="center"/>
    </xf>
    <xf numFmtId="164" fontId="0" fillId="3" borderId="63" xfId="0" applyNumberFormat="1" applyFill="1" applyBorder="1"/>
    <xf numFmtId="0" fontId="4" fillId="2" borderId="60" xfId="0" applyFont="1" applyFill="1" applyBorder="1" applyAlignment="1">
      <alignment vertical="top"/>
    </xf>
    <xf numFmtId="0" fontId="0" fillId="0" borderId="32" xfId="0" applyBorder="1"/>
    <xf numFmtId="0" fontId="0" fillId="2" borderId="32" xfId="0" applyFill="1" applyBorder="1" applyAlignment="1">
      <alignment horizontal="right" wrapText="1"/>
    </xf>
    <xf numFmtId="0" fontId="0" fillId="2" borderId="67" xfId="0" applyFill="1" applyBorder="1" applyAlignment="1">
      <alignment horizontal="center"/>
    </xf>
    <xf numFmtId="164" fontId="0" fillId="3" borderId="68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7" xfId="0" applyFill="1" applyBorder="1"/>
    <xf numFmtId="14" fontId="0" fillId="2" borderId="6" xfId="0" applyNumberForma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2" borderId="53" xfId="0" applyNumberFormat="1" applyFont="1" applyFill="1" applyBorder="1" applyAlignment="1" applyProtection="1">
      <alignment horizontal="center" wrapText="1"/>
      <protection locked="0"/>
    </xf>
    <xf numFmtId="1" fontId="0" fillId="0" borderId="52" xfId="0" applyNumberFormat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>
      <alignment horizontal="center"/>
    </xf>
    <xf numFmtId="4" fontId="0" fillId="2" borderId="0" xfId="0" applyNumberFormat="1" applyFill="1" applyAlignment="1">
      <alignment horizontal="right" vertical="center"/>
    </xf>
    <xf numFmtId="0" fontId="10" fillId="2" borderId="16" xfId="0" applyFont="1" applyFill="1" applyBorder="1" applyAlignment="1">
      <alignment horizontal="center"/>
    </xf>
    <xf numFmtId="14" fontId="15" fillId="2" borderId="13" xfId="0" applyNumberFormat="1" applyFont="1" applyFill="1" applyBorder="1" applyAlignment="1" applyProtection="1">
      <alignment horizontal="left"/>
      <protection locked="0"/>
    </xf>
    <xf numFmtId="165" fontId="15" fillId="2" borderId="72" xfId="0" applyNumberFormat="1" applyFont="1" applyFill="1" applyBorder="1" applyAlignment="1" applyProtection="1">
      <alignment horizontal="left"/>
      <protection locked="0"/>
    </xf>
    <xf numFmtId="164" fontId="0" fillId="3" borderId="38" xfId="0" applyNumberForma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164" fontId="0" fillId="5" borderId="1" xfId="0" applyNumberFormat="1" applyFill="1" applyBorder="1" applyAlignment="1">
      <alignment horizontal="right" vertical="center"/>
    </xf>
    <xf numFmtId="0" fontId="11" fillId="5" borderId="0" xfId="0" applyFont="1" applyFill="1" applyAlignment="1">
      <alignment horizontal="right" wrapText="1"/>
    </xf>
    <xf numFmtId="164" fontId="0" fillId="5" borderId="0" xfId="0" applyNumberFormat="1" applyFill="1" applyAlignment="1">
      <alignment horizontal="center" wrapText="1"/>
    </xf>
    <xf numFmtId="0" fontId="0" fillId="5" borderId="0" xfId="0" applyFill="1" applyAlignment="1">
      <alignment horizontal="right" wrapText="1"/>
    </xf>
    <xf numFmtId="164" fontId="0" fillId="5" borderId="33" xfId="0" applyNumberFormat="1" applyFill="1" applyBorder="1" applyAlignment="1">
      <alignment horizontal="center" wrapText="1"/>
    </xf>
    <xf numFmtId="0" fontId="0" fillId="5" borderId="0" xfId="0" applyFill="1" applyAlignment="1">
      <alignment horizontal="right"/>
    </xf>
    <xf numFmtId="164" fontId="0" fillId="5" borderId="48" xfId="0" applyNumberFormat="1" applyFill="1" applyBorder="1" applyAlignment="1">
      <alignment horizontal="center" wrapText="1"/>
    </xf>
    <xf numFmtId="164" fontId="0" fillId="5" borderId="3" xfId="0" applyNumberFormat="1" applyFill="1" applyBorder="1" applyProtection="1">
      <protection locked="0"/>
    </xf>
    <xf numFmtId="0" fontId="2" fillId="5" borderId="5" xfId="0" applyFont="1" applyFill="1" applyBorder="1"/>
    <xf numFmtId="164" fontId="0" fillId="6" borderId="28" xfId="0" applyNumberFormat="1" applyFill="1" applyBorder="1" applyAlignment="1">
      <alignment horizontal="right" vertical="center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 wrapText="1"/>
    </xf>
    <xf numFmtId="0" fontId="4" fillId="5" borderId="33" xfId="0" applyFont="1" applyFill="1" applyBorder="1" applyAlignment="1">
      <alignment vertical="center" wrapText="1"/>
    </xf>
    <xf numFmtId="0" fontId="0" fillId="5" borderId="13" xfId="0" applyFill="1" applyBorder="1" applyAlignment="1">
      <alignment horizontal="left" vertical="center"/>
    </xf>
    <xf numFmtId="0" fontId="0" fillId="5" borderId="13" xfId="0" applyFill="1" applyBorder="1" applyAlignment="1">
      <alignment vertical="center"/>
    </xf>
    <xf numFmtId="0" fontId="4" fillId="5" borderId="4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1" fillId="5" borderId="36" xfId="0" applyFont="1" applyFill="1" applyBorder="1" applyAlignment="1">
      <alignment wrapText="1"/>
    </xf>
    <xf numFmtId="0" fontId="4" fillId="2" borderId="32" xfId="0" applyFont="1" applyFill="1" applyBorder="1" applyAlignment="1">
      <alignment horizontal="center" wrapText="1"/>
    </xf>
    <xf numFmtId="164" fontId="0" fillId="6" borderId="3" xfId="0" applyNumberFormat="1" applyFill="1" applyBorder="1" applyAlignment="1">
      <alignment horizontal="right" vertical="center" wrapText="1"/>
    </xf>
    <xf numFmtId="164" fontId="0" fillId="6" borderId="2" xfId="0" applyNumberFormat="1" applyFill="1" applyBorder="1" applyAlignment="1">
      <alignment horizontal="right" vertical="center" wrapText="1"/>
    </xf>
    <xf numFmtId="0" fontId="15" fillId="5" borderId="10" xfId="0" applyFont="1" applyFill="1" applyBorder="1" applyAlignment="1">
      <alignment wrapText="1"/>
    </xf>
    <xf numFmtId="0" fontId="15" fillId="5" borderId="19" xfId="0" applyFont="1" applyFill="1" applyBorder="1" applyAlignment="1">
      <alignment wrapText="1"/>
    </xf>
    <xf numFmtId="0" fontId="15" fillId="5" borderId="34" xfId="0" applyFont="1" applyFill="1" applyBorder="1" applyAlignment="1">
      <alignment wrapText="1"/>
    </xf>
    <xf numFmtId="0" fontId="0" fillId="5" borderId="0" xfId="0" applyFill="1" applyAlignment="1">
      <alignment horizontal="left" vertical="center" wrapText="1"/>
    </xf>
    <xf numFmtId="0" fontId="0" fillId="5" borderId="33" xfId="0" applyFill="1" applyBorder="1" applyAlignment="1">
      <alignment horizontal="left" vertical="center" wrapText="1"/>
    </xf>
    <xf numFmtId="0" fontId="4" fillId="5" borderId="45" xfId="0" applyFont="1" applyFill="1" applyBorder="1" applyAlignment="1">
      <alignment horizontal="left" wrapText="1"/>
    </xf>
    <xf numFmtId="0" fontId="4" fillId="5" borderId="42" xfId="0" applyFont="1" applyFill="1" applyBorder="1" applyAlignment="1">
      <alignment horizontal="left" wrapText="1"/>
    </xf>
    <xf numFmtId="0" fontId="4" fillId="5" borderId="46" xfId="0" applyFont="1" applyFill="1" applyBorder="1" applyAlignment="1">
      <alignment horizontal="left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" fontId="0" fillId="6" borderId="44" xfId="1" applyNumberFormat="1" applyFont="1" applyFill="1" applyBorder="1" applyAlignment="1">
      <alignment horizontal="right" vertical="center"/>
    </xf>
    <xf numFmtId="5" fontId="0" fillId="6" borderId="9" xfId="1" applyNumberFormat="1" applyFont="1" applyFill="1" applyBorder="1" applyAlignment="1">
      <alignment horizontal="right" vertical="center"/>
    </xf>
    <xf numFmtId="5" fontId="0" fillId="6" borderId="2" xfId="1" applyNumberFormat="1" applyFont="1" applyFill="1" applyBorder="1" applyAlignment="1">
      <alignment horizontal="right" vertical="center"/>
    </xf>
    <xf numFmtId="0" fontId="10" fillId="2" borderId="69" xfId="0" applyFont="1" applyFill="1" applyBorder="1" applyAlignment="1">
      <alignment horizontal="right" wrapText="1"/>
    </xf>
    <xf numFmtId="0" fontId="10" fillId="2" borderId="16" xfId="0" applyFont="1" applyFill="1" applyBorder="1" applyAlignment="1">
      <alignment horizontal="right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0" fillId="2" borderId="27" xfId="0" applyFill="1" applyBorder="1" applyAlignment="1">
      <alignment horizontal="left" wrapText="1"/>
    </xf>
    <xf numFmtId="0" fontId="4" fillId="2" borderId="29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1" xfId="0" applyFill="1" applyBorder="1" applyAlignment="1">
      <alignment horizontal="left" wrapText="1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" fillId="2" borderId="5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2" borderId="39" xfId="0" applyFont="1" applyFill="1" applyBorder="1" applyAlignment="1">
      <alignment wrapText="1"/>
    </xf>
    <xf numFmtId="0" fontId="0" fillId="2" borderId="40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15" fillId="2" borderId="0" xfId="0" applyFont="1" applyFill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164" fontId="0" fillId="5" borderId="3" xfId="0" applyNumberFormat="1" applyFill="1" applyBorder="1" applyAlignment="1">
      <alignment horizontal="right" vertical="center" wrapText="1"/>
    </xf>
    <xf numFmtId="164" fontId="0" fillId="5" borderId="2" xfId="0" applyNumberForma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wrapText="1"/>
    </xf>
    <xf numFmtId="0" fontId="4" fillId="5" borderId="19" xfId="0" applyFont="1" applyFill="1" applyBorder="1" applyAlignment="1">
      <alignment wrapText="1"/>
    </xf>
    <xf numFmtId="0" fontId="4" fillId="5" borderId="34" xfId="0" applyFont="1" applyFill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34" xfId="0" applyFont="1" applyFill="1" applyBorder="1" applyAlignment="1">
      <alignment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164" fontId="4" fillId="3" borderId="24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36" xfId="0" applyFill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36" xfId="0" applyFill="1" applyBorder="1" applyAlignment="1" applyProtection="1">
      <alignment horizontal="center" wrapText="1"/>
      <protection locked="0"/>
    </xf>
    <xf numFmtId="0" fontId="4" fillId="2" borderId="29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57" xfId="0" applyFill="1" applyBorder="1" applyAlignment="1">
      <alignment horizontal="left" wrapText="1"/>
    </xf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61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1" fillId="2" borderId="36" xfId="0" applyFont="1" applyFill="1" applyBorder="1" applyAlignment="1">
      <alignment wrapText="1"/>
    </xf>
    <xf numFmtId="0" fontId="4" fillId="2" borderId="64" xfId="0" applyFont="1" applyFill="1" applyBorder="1" applyAlignment="1">
      <alignment wrapText="1"/>
    </xf>
    <xf numFmtId="0" fontId="4" fillId="2" borderId="65" xfId="0" applyFont="1" applyFill="1" applyBorder="1" applyAlignment="1">
      <alignment wrapText="1"/>
    </xf>
    <xf numFmtId="0" fontId="4" fillId="2" borderId="66" xfId="0" applyFont="1" applyFill="1" applyBorder="1" applyAlignment="1">
      <alignment wrapText="1"/>
    </xf>
    <xf numFmtId="0" fontId="20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0" fontId="0" fillId="2" borderId="42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9" fillId="2" borderId="56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57" xfId="0" applyFill="1" applyBorder="1" applyAlignment="1">
      <alignment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0" fillId="2" borderId="6" xfId="0" applyFill="1" applyBorder="1"/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9"/>
  <sheetViews>
    <sheetView tabSelected="1" topLeftCell="A23" zoomScaleNormal="100" workbookViewId="0">
      <selection activeCell="C44" sqref="C44"/>
    </sheetView>
  </sheetViews>
  <sheetFormatPr defaultColWidth="8.85546875" defaultRowHeight="15" x14ac:dyDescent="0.25"/>
  <cols>
    <col min="1" max="1" width="13.42578125" customWidth="1"/>
    <col min="2" max="2" width="12.85546875" customWidth="1"/>
    <col min="3" max="3" width="12.42578125" style="1" customWidth="1"/>
    <col min="4" max="4" width="20.42578125" customWidth="1"/>
    <col min="5" max="5" width="12.42578125" customWidth="1"/>
    <col min="6" max="6" width="19.28515625" customWidth="1"/>
    <col min="7" max="7" width="23.5703125" customWidth="1"/>
    <col min="8" max="8" width="9.140625" hidden="1" customWidth="1"/>
    <col min="9" max="9" width="12.28515625" customWidth="1"/>
  </cols>
  <sheetData>
    <row r="1" spans="1:14" ht="18.600000000000001" customHeight="1" x14ac:dyDescent="0.3">
      <c r="A1" s="145" t="s">
        <v>0</v>
      </c>
      <c r="B1" s="146"/>
      <c r="C1" s="166"/>
      <c r="D1" s="166"/>
      <c r="E1" s="95" t="s">
        <v>1</v>
      </c>
      <c r="F1" s="156"/>
      <c r="G1" s="157"/>
    </row>
    <row r="2" spans="1:14" s="13" customFormat="1" ht="19.5" customHeight="1" x14ac:dyDescent="0.25">
      <c r="A2" s="170" t="s">
        <v>26</v>
      </c>
      <c r="B2" s="171"/>
      <c r="C2" s="171"/>
      <c r="D2" s="96"/>
      <c r="E2" s="179" t="s">
        <v>79</v>
      </c>
      <c r="F2" s="179"/>
      <c r="G2" s="180"/>
      <c r="H2" s="15"/>
    </row>
    <row r="3" spans="1:14" ht="15.75" x14ac:dyDescent="0.25">
      <c r="A3" s="170" t="s">
        <v>19</v>
      </c>
      <c r="B3" s="171"/>
      <c r="C3" s="171"/>
      <c r="D3" s="164"/>
      <c r="E3" s="165"/>
      <c r="F3" s="99" t="s">
        <v>15</v>
      </c>
      <c r="G3" s="97"/>
    </row>
    <row r="4" spans="1:14" ht="38.450000000000003" customHeight="1" thickBot="1" x14ac:dyDescent="0.3">
      <c r="A4" s="147" t="s">
        <v>80</v>
      </c>
      <c r="B4" s="148"/>
      <c r="C4" s="148"/>
      <c r="D4" s="149"/>
      <c r="E4" s="150"/>
      <c r="F4" s="151"/>
      <c r="G4" s="152"/>
    </row>
    <row r="5" spans="1:14" ht="10.15" customHeight="1" thickBot="1" x14ac:dyDescent="0.3">
      <c r="A5" s="50"/>
      <c r="B5" s="50"/>
      <c r="C5" s="50"/>
      <c r="D5" s="50"/>
      <c r="E5" s="51"/>
      <c r="F5" s="51"/>
      <c r="G5" s="51"/>
    </row>
    <row r="6" spans="1:14" ht="16.5" customHeight="1" thickTop="1" x14ac:dyDescent="0.25">
      <c r="A6" s="167" t="s">
        <v>12</v>
      </c>
      <c r="B6" s="93" t="str">
        <f>IF(OR(C6="Y",C6="N"),"OK","Y or N")</f>
        <v>Y or N</v>
      </c>
      <c r="C6" s="92"/>
      <c r="D6" s="158" t="s">
        <v>27</v>
      </c>
      <c r="E6" s="159"/>
      <c r="F6" s="159"/>
      <c r="G6" s="160"/>
    </row>
    <row r="7" spans="1:14" ht="19.5" customHeight="1" thickBot="1" x14ac:dyDescent="0.3">
      <c r="A7" s="168"/>
      <c r="B7" s="36" t="str">
        <f>IF(AND(C6="N",C7=0),"REVIEW","OK")</f>
        <v>OK</v>
      </c>
      <c r="C7" s="37"/>
      <c r="D7" s="161" t="s">
        <v>28</v>
      </c>
      <c r="E7" s="162"/>
      <c r="F7" s="162"/>
      <c r="G7" s="163"/>
    </row>
    <row r="8" spans="1:14" ht="9" customHeight="1" thickTop="1" thickBot="1" x14ac:dyDescent="0.3">
      <c r="A8" s="63"/>
      <c r="B8" s="59"/>
      <c r="C8" s="94"/>
      <c r="D8" s="64"/>
      <c r="E8" s="38"/>
      <c r="F8" s="38"/>
      <c r="G8" s="38"/>
    </row>
    <row r="9" spans="1:14" ht="20.45" customHeight="1" thickTop="1" x14ac:dyDescent="0.25">
      <c r="A9" s="138" t="s">
        <v>20</v>
      </c>
      <c r="B9" s="40">
        <v>1</v>
      </c>
      <c r="C9" s="41"/>
      <c r="D9" s="153" t="s">
        <v>11</v>
      </c>
      <c r="E9" s="154"/>
      <c r="F9" s="154"/>
      <c r="G9" s="155"/>
    </row>
    <row r="10" spans="1:14" ht="16.149999999999999" customHeight="1" x14ac:dyDescent="0.25">
      <c r="A10" s="169"/>
      <c r="B10" s="3">
        <v>2</v>
      </c>
      <c r="C10" s="28"/>
      <c r="D10" s="172" t="s">
        <v>42</v>
      </c>
      <c r="E10" s="173"/>
      <c r="F10" s="173"/>
      <c r="G10" s="174"/>
    </row>
    <row r="11" spans="1:14" ht="33.6" customHeight="1" x14ac:dyDescent="0.25">
      <c r="A11" s="169"/>
      <c r="B11" s="3">
        <v>3</v>
      </c>
      <c r="C11" s="49">
        <f>C51-C50</f>
        <v>0</v>
      </c>
      <c r="D11" s="175" t="s">
        <v>68</v>
      </c>
      <c r="E11" s="173"/>
      <c r="F11" s="173"/>
      <c r="G11" s="174"/>
      <c r="N11" s="30"/>
    </row>
    <row r="12" spans="1:14" ht="33.6" customHeight="1" x14ac:dyDescent="0.25">
      <c r="A12" s="169"/>
      <c r="B12" s="3" t="s">
        <v>64</v>
      </c>
      <c r="C12" s="100">
        <f>C50</f>
        <v>0</v>
      </c>
      <c r="D12" s="124" t="s">
        <v>71</v>
      </c>
      <c r="E12" s="125"/>
      <c r="F12" s="125"/>
      <c r="G12" s="126"/>
      <c r="N12" s="30"/>
    </row>
    <row r="13" spans="1:14" ht="19.5" customHeight="1" thickBot="1" x14ac:dyDescent="0.3">
      <c r="A13" s="139"/>
      <c r="B13" s="42">
        <v>4</v>
      </c>
      <c r="C13" s="98">
        <f>C12+C11+C10+C9</f>
        <v>0</v>
      </c>
      <c r="D13" s="176" t="s">
        <v>8</v>
      </c>
      <c r="E13" s="177"/>
      <c r="F13" s="177"/>
      <c r="G13" s="178"/>
    </row>
    <row r="14" spans="1:14" ht="7.15" customHeight="1" thickTop="1" thickBot="1" x14ac:dyDescent="0.3">
      <c r="A14" s="43"/>
      <c r="B14" s="44"/>
      <c r="C14" s="65"/>
      <c r="D14" s="66"/>
      <c r="E14" s="67"/>
      <c r="F14" s="67"/>
      <c r="G14" s="67"/>
    </row>
    <row r="15" spans="1:14" ht="25.9" customHeight="1" thickTop="1" thickBot="1" x14ac:dyDescent="0.3">
      <c r="A15" s="138" t="s">
        <v>23</v>
      </c>
      <c r="B15" s="46">
        <v>5</v>
      </c>
      <c r="C15" s="45">
        <f>C62</f>
        <v>0</v>
      </c>
      <c r="D15" s="121" t="s">
        <v>59</v>
      </c>
      <c r="E15" s="122"/>
      <c r="F15" s="122"/>
      <c r="G15" s="123"/>
    </row>
    <row r="16" spans="1:14" ht="24.6" customHeight="1" thickTop="1" thickBot="1" x14ac:dyDescent="0.3">
      <c r="A16" s="139"/>
      <c r="B16" s="47">
        <v>6</v>
      </c>
      <c r="C16" s="48">
        <f>SUM(C13:C15)</f>
        <v>0</v>
      </c>
      <c r="D16" s="118" t="s">
        <v>22</v>
      </c>
      <c r="E16" s="119"/>
      <c r="F16" s="119"/>
      <c r="G16" s="120"/>
    </row>
    <row r="17" spans="1:7" ht="8.4499999999999993" customHeight="1" thickTop="1" thickBot="1" x14ac:dyDescent="0.3">
      <c r="A17" s="31"/>
      <c r="B17" s="68"/>
      <c r="C17" s="18"/>
      <c r="D17" s="9"/>
      <c r="E17" s="9"/>
      <c r="F17" s="9"/>
      <c r="G17" s="9"/>
    </row>
    <row r="18" spans="1:7" ht="19.350000000000001" customHeight="1" thickTop="1" x14ac:dyDescent="0.25">
      <c r="A18" s="39"/>
      <c r="B18" s="140">
        <v>7</v>
      </c>
      <c r="C18" s="142"/>
      <c r="D18" s="135" t="s">
        <v>60</v>
      </c>
      <c r="E18" s="136"/>
      <c r="F18" s="136"/>
      <c r="G18" s="137"/>
    </row>
    <row r="19" spans="1:7" ht="24.6" customHeight="1" x14ac:dyDescent="0.25">
      <c r="A19" s="53"/>
      <c r="B19" s="141"/>
      <c r="C19" s="143"/>
      <c r="D19" s="110"/>
      <c r="E19" s="133" t="s">
        <v>73</v>
      </c>
      <c r="F19" s="133"/>
      <c r="G19" s="134"/>
    </row>
    <row r="20" spans="1:7" ht="16.350000000000001" customHeight="1" x14ac:dyDescent="0.25">
      <c r="A20" s="53"/>
      <c r="B20" s="141"/>
      <c r="C20" s="143"/>
      <c r="D20" s="111"/>
      <c r="E20" s="112" t="s">
        <v>74</v>
      </c>
      <c r="F20" s="113"/>
      <c r="G20" s="114"/>
    </row>
    <row r="21" spans="1:7" ht="16.350000000000001" customHeight="1" x14ac:dyDescent="0.25">
      <c r="A21" s="53"/>
      <c r="B21" s="141"/>
      <c r="C21" s="144"/>
      <c r="D21" s="111"/>
      <c r="E21" s="115" t="s">
        <v>75</v>
      </c>
      <c r="F21" s="116"/>
      <c r="G21" s="117"/>
    </row>
    <row r="22" spans="1:7" ht="32.1" customHeight="1" x14ac:dyDescent="0.25">
      <c r="A22" s="127" t="s">
        <v>21</v>
      </c>
      <c r="B22" s="33">
        <v>8</v>
      </c>
      <c r="C22" s="128"/>
      <c r="D22" s="190" t="s">
        <v>78</v>
      </c>
      <c r="E22" s="191"/>
      <c r="F22" s="191"/>
      <c r="G22" s="192"/>
    </row>
    <row r="23" spans="1:7" ht="21.75" customHeight="1" x14ac:dyDescent="0.25">
      <c r="A23" s="127"/>
      <c r="B23" s="34"/>
      <c r="C23" s="129"/>
      <c r="D23" s="103" t="s">
        <v>9</v>
      </c>
      <c r="E23" s="102">
        <f>IF(((C13-C12)*1.25*0.03)&lt;=3975.54,(C13-C12)*1.25*0.03,3975.54)</f>
        <v>0</v>
      </c>
      <c r="F23" s="103" t="s">
        <v>10</v>
      </c>
      <c r="G23" s="104">
        <f>IF(((C13+C7-C12)*0.03)&lt;=3975.54,(C13+C7-C12)*0.03,3975.54)</f>
        <v>0</v>
      </c>
    </row>
    <row r="24" spans="1:7" ht="32.1" customHeight="1" x14ac:dyDescent="0.25">
      <c r="A24" s="127"/>
      <c r="B24" s="33" t="s">
        <v>62</v>
      </c>
      <c r="C24" s="128"/>
      <c r="D24" s="130" t="s">
        <v>72</v>
      </c>
      <c r="E24" s="131"/>
      <c r="F24" s="131"/>
      <c r="G24" s="132"/>
    </row>
    <row r="25" spans="1:7" ht="21.75" customHeight="1" x14ac:dyDescent="0.25">
      <c r="A25" s="127"/>
      <c r="B25" s="34"/>
      <c r="C25" s="129"/>
      <c r="D25" s="101" t="s">
        <v>9</v>
      </c>
      <c r="E25" s="102">
        <f>(C12)*1.25*0.03</f>
        <v>0</v>
      </c>
      <c r="F25" s="103" t="s">
        <v>10</v>
      </c>
      <c r="G25" s="104">
        <f>C12*0.03</f>
        <v>0</v>
      </c>
    </row>
    <row r="26" spans="1:7" ht="37.35" customHeight="1" x14ac:dyDescent="0.25">
      <c r="A26" s="54"/>
      <c r="B26" s="35">
        <v>9</v>
      </c>
      <c r="C26" s="188"/>
      <c r="D26" s="193" t="s">
        <v>77</v>
      </c>
      <c r="E26" s="194"/>
      <c r="F26" s="194"/>
      <c r="G26" s="195"/>
    </row>
    <row r="27" spans="1:7" ht="16.5" customHeight="1" x14ac:dyDescent="0.25">
      <c r="A27" s="55"/>
      <c r="B27" s="32"/>
      <c r="C27" s="189"/>
      <c r="D27" s="105" t="s">
        <v>9</v>
      </c>
      <c r="E27" s="102">
        <f>SUM(C13-C12)*1.25*0.12</f>
        <v>0</v>
      </c>
      <c r="F27" s="105" t="s">
        <v>10</v>
      </c>
      <c r="G27" s="106">
        <f>(C13+C7-C12)*0.12</f>
        <v>0</v>
      </c>
    </row>
    <row r="28" spans="1:7" ht="37.35" customHeight="1" x14ac:dyDescent="0.25">
      <c r="A28" s="54"/>
      <c r="B28" s="35" t="s">
        <v>63</v>
      </c>
      <c r="C28" s="128"/>
      <c r="D28" s="193" t="s">
        <v>69</v>
      </c>
      <c r="E28" s="194"/>
      <c r="F28" s="194"/>
      <c r="G28" s="195"/>
    </row>
    <row r="29" spans="1:7" ht="16.5" customHeight="1" x14ac:dyDescent="0.25">
      <c r="A29" s="55"/>
      <c r="B29" s="32"/>
      <c r="C29" s="129"/>
      <c r="D29" s="105" t="s">
        <v>9</v>
      </c>
      <c r="E29" s="102">
        <f>C12*1.25*0.12</f>
        <v>0</v>
      </c>
      <c r="F29" s="105" t="s">
        <v>10</v>
      </c>
      <c r="G29" s="106">
        <f>C12*0.12</f>
        <v>0</v>
      </c>
    </row>
    <row r="30" spans="1:7" ht="32.25" customHeight="1" thickBot="1" x14ac:dyDescent="0.3">
      <c r="A30" s="56"/>
      <c r="B30" s="57">
        <v>10</v>
      </c>
      <c r="C30" s="109"/>
      <c r="D30" s="248"/>
      <c r="E30" s="249"/>
      <c r="F30" s="249"/>
      <c r="G30" s="250"/>
    </row>
    <row r="31" spans="1:7" ht="10.15" customHeight="1" thickTop="1" thickBot="1" x14ac:dyDescent="0.3">
      <c r="A31" s="59"/>
      <c r="B31" s="69"/>
      <c r="C31" s="70"/>
      <c r="D31" s="31"/>
      <c r="E31" s="31"/>
      <c r="F31" s="31"/>
      <c r="G31" s="52"/>
    </row>
    <row r="32" spans="1:7" ht="44.25" customHeight="1" thickTop="1" x14ac:dyDescent="0.25">
      <c r="A32" s="252" t="s">
        <v>13</v>
      </c>
      <c r="B32" s="254">
        <v>11</v>
      </c>
      <c r="C32" s="199">
        <f>SUM(C16+C7)</f>
        <v>0</v>
      </c>
      <c r="D32" s="182" t="s">
        <v>25</v>
      </c>
      <c r="E32" s="183"/>
      <c r="F32" s="183"/>
      <c r="G32" s="184"/>
    </row>
    <row r="33" spans="1:7" ht="14.1" customHeight="1" thickBot="1" x14ac:dyDescent="0.3">
      <c r="A33" s="253"/>
      <c r="B33" s="255"/>
      <c r="C33" s="200"/>
      <c r="D33" s="185"/>
      <c r="E33" s="186"/>
      <c r="F33" s="186"/>
      <c r="G33" s="187"/>
    </row>
    <row r="34" spans="1:7" ht="7.15" customHeight="1" thickTop="1" thickBot="1" x14ac:dyDescent="0.3">
      <c r="A34" s="58"/>
      <c r="B34" s="59"/>
      <c r="C34" s="60"/>
      <c r="D34" s="61"/>
      <c r="E34" s="61"/>
      <c r="F34" s="61"/>
      <c r="G34" s="61"/>
    </row>
    <row r="35" spans="1:7" ht="57.6" customHeight="1" thickTop="1" thickBot="1" x14ac:dyDescent="0.3">
      <c r="A35" s="62" t="s">
        <v>24</v>
      </c>
      <c r="B35" s="91">
        <v>12</v>
      </c>
      <c r="C35" s="90" t="s">
        <v>70</v>
      </c>
      <c r="D35" s="245" t="s">
        <v>76</v>
      </c>
      <c r="E35" s="246"/>
      <c r="F35" s="246"/>
      <c r="G35" s="247"/>
    </row>
    <row r="36" spans="1:7" ht="9" customHeight="1" thickTop="1" x14ac:dyDescent="0.25">
      <c r="A36" s="9"/>
      <c r="B36" s="9"/>
      <c r="C36" s="18"/>
      <c r="D36" s="9"/>
      <c r="E36" s="9"/>
      <c r="F36" s="9"/>
      <c r="G36" s="9"/>
    </row>
    <row r="37" spans="1:7" ht="19.5" thickBot="1" x14ac:dyDescent="0.35">
      <c r="A37" s="256" t="s">
        <v>0</v>
      </c>
      <c r="B37" s="257"/>
      <c r="C37" s="251"/>
      <c r="D37" s="251"/>
      <c r="E37" s="4" t="s">
        <v>1</v>
      </c>
      <c r="F37" s="251"/>
      <c r="G37" s="251"/>
    </row>
    <row r="38" spans="1:7" ht="11.1" customHeight="1" x14ac:dyDescent="0.25">
      <c r="A38" s="5"/>
      <c r="B38" s="5"/>
      <c r="C38" s="6"/>
      <c r="D38" s="7"/>
      <c r="E38" s="8"/>
      <c r="F38" s="9"/>
      <c r="G38" s="9"/>
    </row>
    <row r="39" spans="1:7" ht="24" customHeight="1" x14ac:dyDescent="0.35">
      <c r="A39" s="204" t="s">
        <v>81</v>
      </c>
      <c r="B39" s="204"/>
      <c r="C39" s="204"/>
      <c r="D39" s="204"/>
      <c r="E39" s="204"/>
      <c r="F39" s="204"/>
      <c r="G39" s="204"/>
    </row>
    <row r="40" spans="1:7" ht="19.350000000000001" customHeight="1" x14ac:dyDescent="0.35">
      <c r="A40" s="204" t="s">
        <v>2</v>
      </c>
      <c r="B40" s="204"/>
      <c r="C40" s="204"/>
      <c r="D40" s="204"/>
      <c r="E40" s="204"/>
      <c r="F40" s="204"/>
      <c r="G40" s="204"/>
    </row>
    <row r="41" spans="1:7" ht="15" customHeight="1" thickBot="1" x14ac:dyDescent="0.4">
      <c r="A41" s="10"/>
      <c r="B41" s="7"/>
      <c r="C41" s="11"/>
      <c r="D41" s="7"/>
      <c r="E41" s="7"/>
      <c r="F41" s="7"/>
      <c r="G41" s="7"/>
    </row>
    <row r="42" spans="1:7" ht="21.6" customHeight="1" thickTop="1" x14ac:dyDescent="0.25">
      <c r="A42" s="236" t="s">
        <v>16</v>
      </c>
      <c r="B42" s="237"/>
      <c r="C42" s="237"/>
      <c r="D42" s="237"/>
      <c r="E42" s="237"/>
      <c r="F42" s="237"/>
      <c r="G42" s="238"/>
    </row>
    <row r="43" spans="1:7" ht="38.1" customHeight="1" thickBot="1" x14ac:dyDescent="0.3">
      <c r="A43" s="71"/>
      <c r="B43" s="211" t="s">
        <v>33</v>
      </c>
      <c r="C43" s="211"/>
      <c r="D43" s="211"/>
      <c r="E43" s="211"/>
      <c r="F43" s="211"/>
      <c r="G43" s="72"/>
    </row>
    <row r="44" spans="1:7" ht="29.25" customHeight="1" x14ac:dyDescent="0.25">
      <c r="A44" s="73" t="s">
        <v>3</v>
      </c>
      <c r="B44" s="12" t="s">
        <v>43</v>
      </c>
      <c r="C44" s="2"/>
      <c r="D44" s="242" t="s">
        <v>30</v>
      </c>
      <c r="E44" s="243"/>
      <c r="F44" s="243"/>
      <c r="G44" s="244"/>
    </row>
    <row r="45" spans="1:7" ht="15" customHeight="1" x14ac:dyDescent="0.25">
      <c r="A45" s="74"/>
      <c r="B45" s="12" t="s">
        <v>44</v>
      </c>
      <c r="C45" s="23"/>
      <c r="D45" s="172" t="s">
        <v>31</v>
      </c>
      <c r="E45" s="173"/>
      <c r="F45" s="173"/>
      <c r="G45" s="174"/>
    </row>
    <row r="46" spans="1:7" ht="15" customHeight="1" x14ac:dyDescent="0.25">
      <c r="A46" s="75"/>
      <c r="B46" s="12" t="s">
        <v>45</v>
      </c>
      <c r="C46" s="2"/>
      <c r="D46" s="239" t="s">
        <v>38</v>
      </c>
      <c r="E46" s="240"/>
      <c r="F46" s="240"/>
      <c r="G46" s="241"/>
    </row>
    <row r="47" spans="1:7" ht="33.75" customHeight="1" x14ac:dyDescent="0.25">
      <c r="A47" s="74"/>
      <c r="B47" s="12" t="s">
        <v>46</v>
      </c>
      <c r="C47" s="2"/>
      <c r="D47" s="233" t="s">
        <v>32</v>
      </c>
      <c r="E47" s="234"/>
      <c r="F47" s="234"/>
      <c r="G47" s="235"/>
    </row>
    <row r="48" spans="1:7" x14ac:dyDescent="0.25">
      <c r="A48" s="74"/>
      <c r="B48" s="12" t="s">
        <v>47</v>
      </c>
      <c r="C48" s="2"/>
      <c r="D48" s="27" t="s">
        <v>29</v>
      </c>
      <c r="E48" s="196"/>
      <c r="F48" s="197"/>
      <c r="G48" s="198"/>
    </row>
    <row r="49" spans="1:7" ht="15.75" customHeight="1" thickBot="1" x14ac:dyDescent="0.3">
      <c r="A49" s="74"/>
      <c r="B49" s="14" t="s">
        <v>48</v>
      </c>
      <c r="C49" s="22"/>
      <c r="D49" s="27" t="s">
        <v>29</v>
      </c>
      <c r="E49" s="216"/>
      <c r="F49" s="217"/>
      <c r="G49" s="218"/>
    </row>
    <row r="50" spans="1:7" ht="15.75" customHeight="1" thickBot="1" x14ac:dyDescent="0.3">
      <c r="A50" s="74"/>
      <c r="B50" s="14" t="s">
        <v>49</v>
      </c>
      <c r="C50" s="107"/>
      <c r="D50" s="108" t="s">
        <v>65</v>
      </c>
      <c r="E50" s="216"/>
      <c r="F50" s="217"/>
      <c r="G50" s="218"/>
    </row>
    <row r="51" spans="1:7" ht="33.75" customHeight="1" thickTop="1" thickBot="1" x14ac:dyDescent="0.3">
      <c r="A51" s="76"/>
      <c r="B51" s="77" t="s">
        <v>67</v>
      </c>
      <c r="C51" s="78">
        <f>SUM(C44:C50)</f>
        <v>0</v>
      </c>
      <c r="D51" s="224" t="s">
        <v>66</v>
      </c>
      <c r="E51" s="225"/>
      <c r="F51" s="225"/>
      <c r="G51" s="226"/>
    </row>
    <row r="52" spans="1:7" ht="12" customHeight="1" thickTop="1" thickBot="1" x14ac:dyDescent="0.3">
      <c r="A52" s="230"/>
      <c r="B52" s="230"/>
      <c r="C52" s="230"/>
      <c r="D52" s="230"/>
      <c r="E52" s="230"/>
      <c r="F52" s="230"/>
      <c r="G52" s="230"/>
    </row>
    <row r="53" spans="1:7" ht="20.45" customHeight="1" thickTop="1" x14ac:dyDescent="0.25">
      <c r="A53" s="236" t="s">
        <v>17</v>
      </c>
      <c r="B53" s="237"/>
      <c r="C53" s="237"/>
      <c r="D53" s="237"/>
      <c r="E53" s="237"/>
      <c r="F53" s="237"/>
      <c r="G53" s="238"/>
    </row>
    <row r="54" spans="1:7" ht="29.25" customHeight="1" thickBot="1" x14ac:dyDescent="0.3">
      <c r="A54" s="71"/>
      <c r="B54" s="211" t="s">
        <v>34</v>
      </c>
      <c r="C54" s="212"/>
      <c r="D54" s="212"/>
      <c r="E54" s="212"/>
      <c r="F54" s="212"/>
      <c r="G54" s="72"/>
    </row>
    <row r="55" spans="1:7" ht="43.5" customHeight="1" x14ac:dyDescent="0.25">
      <c r="A55" s="79" t="s">
        <v>3</v>
      </c>
      <c r="B55" s="88" t="s">
        <v>50</v>
      </c>
      <c r="C55" s="24">
        <v>0</v>
      </c>
      <c r="D55" s="213" t="s">
        <v>35</v>
      </c>
      <c r="E55" s="214"/>
      <c r="F55" s="214"/>
      <c r="G55" s="215"/>
    </row>
    <row r="56" spans="1:7" ht="30" customHeight="1" x14ac:dyDescent="0.25">
      <c r="A56" s="80"/>
      <c r="B56" s="12" t="s">
        <v>51</v>
      </c>
      <c r="C56" s="25">
        <v>0</v>
      </c>
      <c r="D56" s="227" t="s">
        <v>36</v>
      </c>
      <c r="E56" s="228"/>
      <c r="F56" s="228"/>
      <c r="G56" s="229"/>
    </row>
    <row r="57" spans="1:7" ht="28.5" customHeight="1" x14ac:dyDescent="0.25">
      <c r="A57" s="81"/>
      <c r="B57" s="89" t="s">
        <v>52</v>
      </c>
      <c r="C57" s="25">
        <v>0</v>
      </c>
      <c r="D57" s="201" t="s">
        <v>39</v>
      </c>
      <c r="E57" s="202"/>
      <c r="F57" s="202"/>
      <c r="G57" s="203"/>
    </row>
    <row r="58" spans="1:7" ht="15" customHeight="1" x14ac:dyDescent="0.25">
      <c r="A58" s="81"/>
      <c r="B58" s="89" t="s">
        <v>53</v>
      </c>
      <c r="C58" s="25"/>
      <c r="D58" s="175" t="s">
        <v>37</v>
      </c>
      <c r="E58" s="222"/>
      <c r="F58" s="222"/>
      <c r="G58" s="223"/>
    </row>
    <row r="59" spans="1:7" ht="15" customHeight="1" x14ac:dyDescent="0.25">
      <c r="A59" s="81"/>
      <c r="B59" s="89" t="s">
        <v>54</v>
      </c>
      <c r="C59" s="26"/>
      <c r="D59" s="175" t="s">
        <v>40</v>
      </c>
      <c r="E59" s="173"/>
      <c r="F59" s="173"/>
      <c r="G59" s="174"/>
    </row>
    <row r="60" spans="1:7" ht="15" customHeight="1" x14ac:dyDescent="0.25">
      <c r="A60" s="81"/>
      <c r="B60" s="12" t="s">
        <v>55</v>
      </c>
      <c r="C60" s="29"/>
      <c r="D60" s="84" t="s">
        <v>29</v>
      </c>
      <c r="E60" s="205" t="s">
        <v>70</v>
      </c>
      <c r="F60" s="205"/>
      <c r="G60" s="206"/>
    </row>
    <row r="61" spans="1:7" ht="16.5" customHeight="1" x14ac:dyDescent="0.25">
      <c r="A61" s="81"/>
      <c r="B61" s="12" t="s">
        <v>56</v>
      </c>
      <c r="C61" s="29"/>
      <c r="D61" s="84" t="s">
        <v>29</v>
      </c>
      <c r="E61" s="205"/>
      <c r="F61" s="205"/>
      <c r="G61" s="206"/>
    </row>
    <row r="62" spans="1:7" ht="30" customHeight="1" thickBot="1" x14ac:dyDescent="0.3">
      <c r="A62" s="76"/>
      <c r="B62" s="82" t="s">
        <v>57</v>
      </c>
      <c r="C62" s="83">
        <f>SUM(C55:C61)</f>
        <v>0</v>
      </c>
      <c r="D62" s="207" t="s">
        <v>58</v>
      </c>
      <c r="E62" s="208"/>
      <c r="F62" s="208"/>
      <c r="G62" s="209"/>
    </row>
    <row r="63" spans="1:7" ht="18" customHeight="1" thickTop="1" x14ac:dyDescent="0.25">
      <c r="A63" s="7"/>
      <c r="B63" s="7"/>
      <c r="C63" s="210"/>
      <c r="D63" s="210"/>
      <c r="E63" s="210"/>
      <c r="F63" s="210"/>
      <c r="G63" s="7"/>
    </row>
    <row r="64" spans="1:7" ht="18.75" customHeight="1" x14ac:dyDescent="0.25">
      <c r="A64" s="210" t="s">
        <v>41</v>
      </c>
      <c r="B64" s="210"/>
      <c r="C64" s="210"/>
      <c r="D64" s="210"/>
      <c r="E64" s="210"/>
      <c r="F64" s="210"/>
      <c r="G64" s="210"/>
    </row>
    <row r="65" spans="1:7" ht="28.5" customHeight="1" thickBot="1" x14ac:dyDescent="0.3">
      <c r="A65" s="181" t="s">
        <v>4</v>
      </c>
      <c r="B65" s="181"/>
      <c r="C65" s="232"/>
      <c r="D65" s="232"/>
      <c r="E65" s="9"/>
      <c r="F65" s="87" t="s">
        <v>5</v>
      </c>
      <c r="G65" s="86"/>
    </row>
    <row r="66" spans="1:7" ht="28.5" customHeight="1" thickBot="1" x14ac:dyDescent="0.3">
      <c r="A66" s="181" t="s">
        <v>6</v>
      </c>
      <c r="B66" s="181"/>
      <c r="C66" s="231"/>
      <c r="D66" s="231"/>
      <c r="E66" s="17" t="s">
        <v>14</v>
      </c>
      <c r="F66" s="87" t="s">
        <v>5</v>
      </c>
      <c r="G66" s="20"/>
    </row>
    <row r="67" spans="1:7" ht="30" customHeight="1" thickBot="1" x14ac:dyDescent="0.3">
      <c r="A67" s="181" t="s">
        <v>18</v>
      </c>
      <c r="B67" s="181"/>
      <c r="C67" s="231"/>
      <c r="D67" s="231"/>
      <c r="E67" s="17" t="s">
        <v>14</v>
      </c>
      <c r="F67" s="87" t="s">
        <v>5</v>
      </c>
      <c r="G67" s="20"/>
    </row>
    <row r="68" spans="1:7" ht="30" customHeight="1" thickBot="1" x14ac:dyDescent="0.3">
      <c r="A68" s="181" t="s">
        <v>7</v>
      </c>
      <c r="B68" s="181"/>
      <c r="C68" s="85"/>
      <c r="D68" s="85"/>
      <c r="E68" s="9"/>
      <c r="F68" s="87" t="s">
        <v>5</v>
      </c>
      <c r="G68" s="21"/>
    </row>
    <row r="69" spans="1:7" ht="25.5" customHeight="1" thickBot="1" x14ac:dyDescent="0.3">
      <c r="A69" s="19"/>
      <c r="B69" s="19"/>
      <c r="C69" s="85"/>
      <c r="D69" s="85"/>
      <c r="E69" s="9"/>
      <c r="F69" s="19"/>
      <c r="G69" s="16"/>
    </row>
    <row r="70" spans="1:7" ht="36.75" customHeight="1" thickBot="1" x14ac:dyDescent="0.3">
      <c r="A70" s="219" t="s">
        <v>61</v>
      </c>
      <c r="B70" s="220"/>
      <c r="C70" s="220"/>
      <c r="D70" s="220"/>
      <c r="E70" s="220"/>
      <c r="F70" s="220"/>
      <c r="G70" s="221"/>
    </row>
    <row r="71" spans="1:7" x14ac:dyDescent="0.25">
      <c r="C71"/>
    </row>
    <row r="72" spans="1:7" x14ac:dyDescent="0.25">
      <c r="C72"/>
    </row>
    <row r="73" spans="1:7" x14ac:dyDescent="0.25">
      <c r="C73"/>
    </row>
    <row r="74" spans="1:7" x14ac:dyDescent="0.25">
      <c r="C74"/>
    </row>
    <row r="75" spans="1:7" x14ac:dyDescent="0.25">
      <c r="C75"/>
    </row>
    <row r="76" spans="1:7" x14ac:dyDescent="0.25">
      <c r="C76"/>
    </row>
    <row r="77" spans="1:7" x14ac:dyDescent="0.25">
      <c r="C77"/>
    </row>
    <row r="78" spans="1:7" x14ac:dyDescent="0.25">
      <c r="C78"/>
    </row>
    <row r="79" spans="1:7" x14ac:dyDescent="0.25">
      <c r="C79"/>
    </row>
    <row r="80" spans="1:7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</sheetData>
  <sheetProtection algorithmName="SHA-512" hashValue="PjaR0AVh1p3rEh6Qa+V3l7q4jvFTjua+LqTsemvWV45ONiDGespaSSZPQdwl3XjwRE11I3jMO55CxYd08um3Ww==" saltValue="Ep2PLsIDOl9MUp/R3IvRBg==" spinCount="100000" sheet="1" selectLockedCells="1"/>
  <mergeCells count="76">
    <mergeCell ref="C28:C29"/>
    <mergeCell ref="D28:G28"/>
    <mergeCell ref="D47:G47"/>
    <mergeCell ref="A53:G53"/>
    <mergeCell ref="D46:G46"/>
    <mergeCell ref="B43:F43"/>
    <mergeCell ref="D44:G44"/>
    <mergeCell ref="A39:G39"/>
    <mergeCell ref="D35:G35"/>
    <mergeCell ref="A42:G42"/>
    <mergeCell ref="D30:G30"/>
    <mergeCell ref="C37:D37"/>
    <mergeCell ref="F37:G37"/>
    <mergeCell ref="A32:A33"/>
    <mergeCell ref="B32:B33"/>
    <mergeCell ref="A37:B37"/>
    <mergeCell ref="B54:F54"/>
    <mergeCell ref="D55:G55"/>
    <mergeCell ref="E49:G49"/>
    <mergeCell ref="A70:G70"/>
    <mergeCell ref="D58:G58"/>
    <mergeCell ref="D51:G51"/>
    <mergeCell ref="D56:G56"/>
    <mergeCell ref="E50:G50"/>
    <mergeCell ref="A52:G52"/>
    <mergeCell ref="A65:B65"/>
    <mergeCell ref="A64:G64"/>
    <mergeCell ref="C66:D66"/>
    <mergeCell ref="A68:B68"/>
    <mergeCell ref="A67:B67"/>
    <mergeCell ref="C67:D67"/>
    <mergeCell ref="C65:D65"/>
    <mergeCell ref="A66:B66"/>
    <mergeCell ref="D32:G33"/>
    <mergeCell ref="C26:C27"/>
    <mergeCell ref="C22:C23"/>
    <mergeCell ref="D22:G22"/>
    <mergeCell ref="D26:G26"/>
    <mergeCell ref="E48:G48"/>
    <mergeCell ref="C32:C33"/>
    <mergeCell ref="D57:G57"/>
    <mergeCell ref="D59:G59"/>
    <mergeCell ref="A40:G40"/>
    <mergeCell ref="E60:G60"/>
    <mergeCell ref="E61:G61"/>
    <mergeCell ref="D62:G62"/>
    <mergeCell ref="C63:F63"/>
    <mergeCell ref="D45:G45"/>
    <mergeCell ref="A1:B1"/>
    <mergeCell ref="A4:G4"/>
    <mergeCell ref="D9:G9"/>
    <mergeCell ref="F1:G1"/>
    <mergeCell ref="D6:G6"/>
    <mergeCell ref="D7:G7"/>
    <mergeCell ref="D3:E3"/>
    <mergeCell ref="C1:D1"/>
    <mergeCell ref="A6:A7"/>
    <mergeCell ref="A9:A13"/>
    <mergeCell ref="A2:C2"/>
    <mergeCell ref="A3:C3"/>
    <mergeCell ref="D10:G10"/>
    <mergeCell ref="D11:G11"/>
    <mergeCell ref="D13:G13"/>
    <mergeCell ref="E2:G2"/>
    <mergeCell ref="D16:G16"/>
    <mergeCell ref="D15:G15"/>
    <mergeCell ref="D12:G12"/>
    <mergeCell ref="A24:A25"/>
    <mergeCell ref="C24:C25"/>
    <mergeCell ref="D24:G24"/>
    <mergeCell ref="E19:G19"/>
    <mergeCell ref="D18:G18"/>
    <mergeCell ref="A15:A16"/>
    <mergeCell ref="B18:B21"/>
    <mergeCell ref="C18:C21"/>
    <mergeCell ref="A22:A23"/>
  </mergeCells>
  <printOptions horizontalCentered="1"/>
  <pageMargins left="0.25" right="0.25" top="0.75" bottom="0.75" header="0.3" footer="0.3"/>
  <pageSetup scale="84" orientation="portrait" r:id="rId1"/>
  <headerFooter>
    <oddHeader>&amp;CUsing Excel - fill in all non-shaded areas&amp;R&amp;"-,Bold"&amp;P of &amp;N</oddHeader>
  </headerFooter>
  <rowBreaks count="1" manualBreakCount="1">
    <brk id="3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Melissa Thacker</cp:lastModifiedBy>
  <cp:lastPrinted>2021-08-17T21:48:23Z</cp:lastPrinted>
  <dcterms:created xsi:type="dcterms:W3CDTF">2009-08-14T04:06:45Z</dcterms:created>
  <dcterms:modified xsi:type="dcterms:W3CDTF">2024-08-20T20:27:56Z</dcterms:modified>
</cp:coreProperties>
</file>